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uibkacat-my.sharepoint.com/personal/giuliano_gaub_student_uibk_ac_at/Documents/Master_Innsbruck/Masterarbeit/"/>
    </mc:Choice>
  </mc:AlternateContent>
  <xr:revisionPtr revIDLastSave="11881" documentId="8_{14938787-4768-4510-B6F4-085BEB6794A7}" xr6:coauthVersionLast="47" xr6:coauthVersionMax="47" xr10:uidLastSave="{15D431BC-89C7-4A3C-9D4F-D98D4D999302}"/>
  <bookViews>
    <workbookView xWindow="-110" yWindow="-110" windowWidth="19420" windowHeight="10300" xr2:uid="{00000000-000D-0000-FFFF-FFFF00000000}"/>
  </bookViews>
  <sheets>
    <sheet name="Optimierung_GK" sheetId="2" r:id="rId1"/>
    <sheet name="Optimierung_DEF" sheetId="7" r:id="rId2"/>
    <sheet name="Optimierung_MF" sheetId="12" r:id="rId3"/>
    <sheet name="Optimierung_FW" sheetId="14" r:id="rId4"/>
    <sheet name="Referenz_GK" sheetId="3" r:id="rId5"/>
    <sheet name="Referenz_DEF" sheetId="8" r:id="rId6"/>
    <sheet name="Referenz_MF" sheetId="13" r:id="rId7"/>
    <sheet name="Referenz_FW" sheetId="15" r:id="rId8"/>
    <sheet name="Input_FW" sheetId="10" r:id="rId9"/>
    <sheet name="Input_MF" sheetId="9" r:id="rId10"/>
    <sheet name="Input_DEF" sheetId="6" r:id="rId11"/>
    <sheet name="Input _GK" sheetId="1" r:id="rId12"/>
  </sheets>
  <definedNames>
    <definedName name="_xlnm._FilterDatabase" localSheetId="1" hidden="1">Optimierung_DEF!$A$1:$AJ$267</definedName>
    <definedName name="_xlnm._FilterDatabase" localSheetId="3" hidden="1">Optimierung_FW!$A$1:$AA$1</definedName>
    <definedName name="_xlnm._FilterDatabase" localSheetId="0" hidden="1">Optimierung_GK!$A$1:$AD$42</definedName>
    <definedName name="_xlnm._FilterDatabase" localSheetId="2" hidden="1">Optimierung_MF!$A$1:$AJ$1</definedName>
    <definedName name="_xlnm._FilterDatabase" localSheetId="5" hidden="1">Referenz_DEF!$A$1:$E$267</definedName>
    <definedName name="_xlnm._FilterDatabase" localSheetId="7" hidden="1">Referenz_FW!$A$1:$E$249</definedName>
    <definedName name="_xlnm._FilterDatabase" localSheetId="4" hidden="1">Referenz_GK!$A$1:$E$1</definedName>
    <definedName name="_xlnm._FilterDatabase" localSheetId="6" hidden="1">Referenz_MF!$A$1:$E$296</definedName>
    <definedName name="solver_adj" localSheetId="1" hidden="1">Optimierung_DEF!$C$269,Optimierung_DEF!$F$269,Optimierung_DEF!$I$269,Optimierung_DEF!$L$269,Optimierung_DEF!$O$269,Optimierung_DEF!$R$269,Optimierung_DEF!$U$269,Optimierung_DEF!$X$269,Optimierung_DEF!$AA$269,Optimierung_DEF!$AD$269</definedName>
    <definedName name="solver_adj" localSheetId="3" hidden="1">Optimierung_FW!$C$251,Optimierung_FW!$F$251,Optimierung_FW!$I$251,Optimierung_FW!$L$251,Optimierung_FW!$O$251,Optimierung_FW!$R$251,Optimierung_FW!$U$251</definedName>
    <definedName name="solver_adj" localSheetId="0" hidden="1">Optimierung_GK!$C$44,Optimierung_GK!$F$44,Optimierung_GK!$L$44,Optimierung_GK!$O$44,Optimierung_GK!$R$44,Optimierung_GK!$U$44,Optimierung_GK!$X$44,Optimierung_GK!$I$44</definedName>
    <definedName name="solver_adj" localSheetId="2" hidden="1">Optimierung_MF!$C$298,Optimierung_MF!$F$298,Optimierung_MF!$I$298,Optimierung_MF!$L$298,Optimierung_MF!$O$298,Optimierung_MF!$R$298,Optimierung_MF!$U$298,Optimierung_MF!$X$298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3" hidden="1">1</definedName>
    <definedName name="solver_drv" localSheetId="0" hidden="1">2</definedName>
    <definedName name="solver_drv" localSheetId="2" hidden="1">1</definedName>
    <definedName name="solver_eng" localSheetId="1" hidden="1">3</definedName>
    <definedName name="solver_eng" localSheetId="3" hidden="1">3</definedName>
    <definedName name="solver_eng" localSheetId="0" hidden="1">3</definedName>
    <definedName name="solver_eng" localSheetId="2" hidden="1">3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lhs1" localSheetId="1" hidden="1">Optimierung_DEF!$AA$269</definedName>
    <definedName name="solver_lhs1" localSheetId="3" hidden="1">Optimierung_FW!$C$251</definedName>
    <definedName name="solver_lhs1" localSheetId="0" hidden="1">Optimierung_GK!$C$44</definedName>
    <definedName name="solver_lhs1" localSheetId="2" hidden="1">Optimierung_MF!$C$298</definedName>
    <definedName name="solver_lhs10" localSheetId="1" hidden="1">Optimierung_DEF!$I$269</definedName>
    <definedName name="solver_lhs10" localSheetId="3" hidden="1">Optimierung_FW!$O$251</definedName>
    <definedName name="solver_lhs10" localSheetId="0" hidden="1">Optimierung_GK!$O$44</definedName>
    <definedName name="solver_lhs10" localSheetId="2" hidden="1">Optimierung_MF!$O$298</definedName>
    <definedName name="solver_lhs11" localSheetId="1" hidden="1">Optimierung_DEF!$L$269</definedName>
    <definedName name="solver_lhs11" localSheetId="3" hidden="1">Optimierung_FW!$R$251</definedName>
    <definedName name="solver_lhs11" localSheetId="0" hidden="1">Optimierung_GK!$R$44</definedName>
    <definedName name="solver_lhs11" localSheetId="2" hidden="1">Optimierung_MF!$R$298</definedName>
    <definedName name="solver_lhs12" localSheetId="1" hidden="1">Optimierung_DEF!$L$269</definedName>
    <definedName name="solver_lhs12" localSheetId="3" hidden="1">Optimierung_FW!$R$251</definedName>
    <definedName name="solver_lhs12" localSheetId="0" hidden="1">Optimierung_GK!$R$44</definedName>
    <definedName name="solver_lhs12" localSheetId="2" hidden="1">Optimierung_MF!$R$298</definedName>
    <definedName name="solver_lhs13" localSheetId="1" hidden="1">Optimierung_DEF!$O$269</definedName>
    <definedName name="solver_lhs13" localSheetId="3" hidden="1">Optimierung_FW!$U$251</definedName>
    <definedName name="solver_lhs13" localSheetId="0" hidden="1">Optimierung_GK!$U$44</definedName>
    <definedName name="solver_lhs13" localSheetId="2" hidden="1">Optimierung_MF!$U$298</definedName>
    <definedName name="solver_lhs14" localSheetId="1" hidden="1">Optimierung_DEF!$O$269</definedName>
    <definedName name="solver_lhs14" localSheetId="3" hidden="1">Optimierung_FW!$U$251</definedName>
    <definedName name="solver_lhs14" localSheetId="0" hidden="1">Optimierung_GK!$U$44</definedName>
    <definedName name="solver_lhs14" localSheetId="2" hidden="1">Optimierung_MF!$U$298</definedName>
    <definedName name="solver_lhs15" localSheetId="1" hidden="1">Optimierung_DEF!$R$269</definedName>
    <definedName name="solver_lhs15" localSheetId="0" hidden="1">Optimierung_GK!$X$44</definedName>
    <definedName name="solver_lhs15" localSheetId="2" hidden="1">Optimierung_MF!$X$298</definedName>
    <definedName name="solver_lhs16" localSheetId="1" hidden="1">Optimierung_DEF!$R$269</definedName>
    <definedName name="solver_lhs16" localSheetId="0" hidden="1">Optimierung_GK!$X$44</definedName>
    <definedName name="solver_lhs16" localSheetId="2" hidden="1">Optimierung_MF!$X$298</definedName>
    <definedName name="solver_lhs17" localSheetId="1" hidden="1">Optimierung_DEF!$U$269</definedName>
    <definedName name="solver_lhs17" localSheetId="0" hidden="1">Optimierung_GK!$F$44</definedName>
    <definedName name="solver_lhs18" localSheetId="1" hidden="1">Optimierung_DEF!$U$269</definedName>
    <definedName name="solver_lhs19" localSheetId="1" hidden="1">Optimierung_DEF!$X$269</definedName>
    <definedName name="solver_lhs2" localSheetId="1" hidden="1">Optimierung_DEF!$AA$269</definedName>
    <definedName name="solver_lhs2" localSheetId="3" hidden="1">Optimierung_FW!$C$251</definedName>
    <definedName name="solver_lhs2" localSheetId="0" hidden="1">Optimierung_GK!$C$44</definedName>
    <definedName name="solver_lhs2" localSheetId="2" hidden="1">Optimierung_MF!$C$298</definedName>
    <definedName name="solver_lhs20" localSheetId="1" hidden="1">Optimierung_DEF!$X$269</definedName>
    <definedName name="solver_lhs3" localSheetId="1" hidden="1">Optimierung_DEF!$AD$269</definedName>
    <definedName name="solver_lhs3" localSheetId="3" hidden="1">Optimierung_FW!$F$251</definedName>
    <definedName name="solver_lhs3" localSheetId="0" hidden="1">Optimierung_GK!$F$44</definedName>
    <definedName name="solver_lhs3" localSheetId="2" hidden="1">Optimierung_MF!$F$298</definedName>
    <definedName name="solver_lhs4" localSheetId="1" hidden="1">Optimierung_DEF!$AD$269</definedName>
    <definedName name="solver_lhs4" localSheetId="3" hidden="1">Optimierung_FW!$F$251</definedName>
    <definedName name="solver_lhs4" localSheetId="0" hidden="1">Optimierung_GK!$F$44</definedName>
    <definedName name="solver_lhs4" localSheetId="2" hidden="1">Optimierung_MF!$F$298</definedName>
    <definedName name="solver_lhs5" localSheetId="1" hidden="1">Optimierung_DEF!$C$269</definedName>
    <definedName name="solver_lhs5" localSheetId="3" hidden="1">Optimierung_FW!$I$251</definedName>
    <definedName name="solver_lhs5" localSheetId="0" hidden="1">Optimierung_GK!$I$44</definedName>
    <definedName name="solver_lhs5" localSheetId="2" hidden="1">Optimierung_MF!$I$298</definedName>
    <definedName name="solver_lhs6" localSheetId="1" hidden="1">Optimierung_DEF!$C$269</definedName>
    <definedName name="solver_lhs6" localSheetId="3" hidden="1">Optimierung_FW!$I$251</definedName>
    <definedName name="solver_lhs6" localSheetId="0" hidden="1">Optimierung_GK!$I$44</definedName>
    <definedName name="solver_lhs6" localSheetId="2" hidden="1">Optimierung_MF!$I$298</definedName>
    <definedName name="solver_lhs7" localSheetId="1" hidden="1">Optimierung_DEF!$F$269</definedName>
    <definedName name="solver_lhs7" localSheetId="3" hidden="1">Optimierung_FW!$L$251</definedName>
    <definedName name="solver_lhs7" localSheetId="0" hidden="1">Optimierung_GK!$L$44</definedName>
    <definedName name="solver_lhs7" localSheetId="2" hidden="1">Optimierung_MF!$L$298</definedName>
    <definedName name="solver_lhs8" localSheetId="1" hidden="1">Optimierung_DEF!$F$269</definedName>
    <definedName name="solver_lhs8" localSheetId="3" hidden="1">Optimierung_FW!$L$251</definedName>
    <definedName name="solver_lhs8" localSheetId="0" hidden="1">Optimierung_GK!$L$44</definedName>
    <definedName name="solver_lhs8" localSheetId="2" hidden="1">Optimierung_MF!$L$298</definedName>
    <definedName name="solver_lhs9" localSheetId="1" hidden="1">Optimierung_DEF!$I$269</definedName>
    <definedName name="solver_lhs9" localSheetId="3" hidden="1">Optimierung_FW!$O$251</definedName>
    <definedName name="solver_lhs9" localSheetId="0" hidden="1">Optimierung_GK!$O$44</definedName>
    <definedName name="solver_lhs9" localSheetId="2" hidden="1">Optimierung_MF!$O$298</definedName>
    <definedName name="solver_lin" localSheetId="1" hidden="1">2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3" hidden="1">30</definedName>
    <definedName name="solver_mni" localSheetId="0" hidden="1">60</definedName>
    <definedName name="solver_mni" localSheetId="2" hidden="1">30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um" localSheetId="1" hidden="1">20</definedName>
    <definedName name="solver_num" localSheetId="3" hidden="1">14</definedName>
    <definedName name="solver_num" localSheetId="0" hidden="1">16</definedName>
    <definedName name="solver_num" localSheetId="2" hidden="1">16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opt" localSheetId="1" hidden="1">Optimierung_DEF!$AJ$269</definedName>
    <definedName name="solver_opt" localSheetId="3" hidden="1">Optimierung_FW!$AA$251</definedName>
    <definedName name="solver_opt" localSheetId="0" hidden="1">Optimierung_GK!$AD$44</definedName>
    <definedName name="solver_opt" localSheetId="2" hidden="1">Optimierung_MF!$AD$298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3" hidden="1">1</definedName>
    <definedName name="solver_rbv" localSheetId="0" hidden="1">2</definedName>
    <definedName name="solver_rbv" localSheetId="2" hidden="1">1</definedName>
    <definedName name="solver_rel1" localSheetId="1" hidden="1">1</definedName>
    <definedName name="solver_rel1" localSheetId="3" hidden="1">1</definedName>
    <definedName name="solver_rel1" localSheetId="0" hidden="1">1</definedName>
    <definedName name="solver_rel1" localSheetId="2" hidden="1">1</definedName>
    <definedName name="solver_rel10" localSheetId="1" hidden="1">3</definedName>
    <definedName name="solver_rel10" localSheetId="3" hidden="1">3</definedName>
    <definedName name="solver_rel10" localSheetId="0" hidden="1">3</definedName>
    <definedName name="solver_rel10" localSheetId="2" hidden="1">3</definedName>
    <definedName name="solver_rel11" localSheetId="1" hidden="1">1</definedName>
    <definedName name="solver_rel11" localSheetId="3" hidden="1">1</definedName>
    <definedName name="solver_rel11" localSheetId="0" hidden="1">1</definedName>
    <definedName name="solver_rel11" localSheetId="2" hidden="1">1</definedName>
    <definedName name="solver_rel12" localSheetId="1" hidden="1">3</definedName>
    <definedName name="solver_rel12" localSheetId="3" hidden="1">3</definedName>
    <definedName name="solver_rel12" localSheetId="0" hidden="1">3</definedName>
    <definedName name="solver_rel12" localSheetId="2" hidden="1">3</definedName>
    <definedName name="solver_rel13" localSheetId="1" hidden="1">1</definedName>
    <definedName name="solver_rel13" localSheetId="3" hidden="1">1</definedName>
    <definedName name="solver_rel13" localSheetId="0" hidden="1">1</definedName>
    <definedName name="solver_rel13" localSheetId="2" hidden="1">1</definedName>
    <definedName name="solver_rel14" localSheetId="1" hidden="1">3</definedName>
    <definedName name="solver_rel14" localSheetId="3" hidden="1">3</definedName>
    <definedName name="solver_rel14" localSheetId="0" hidden="1">3</definedName>
    <definedName name="solver_rel14" localSheetId="2" hidden="1">3</definedName>
    <definedName name="solver_rel15" localSheetId="1" hidden="1">1</definedName>
    <definedName name="solver_rel15" localSheetId="0" hidden="1">1</definedName>
    <definedName name="solver_rel15" localSheetId="2" hidden="1">1</definedName>
    <definedName name="solver_rel16" localSheetId="1" hidden="1">3</definedName>
    <definedName name="solver_rel16" localSheetId="0" hidden="1">3</definedName>
    <definedName name="solver_rel16" localSheetId="2" hidden="1">3</definedName>
    <definedName name="solver_rel17" localSheetId="1" hidden="1">1</definedName>
    <definedName name="solver_rel17" localSheetId="0" hidden="1">3</definedName>
    <definedName name="solver_rel18" localSheetId="1" hidden="1">3</definedName>
    <definedName name="solver_rel19" localSheetId="1" hidden="1">1</definedName>
    <definedName name="solver_rel2" localSheetId="1" hidden="1">3</definedName>
    <definedName name="solver_rel2" localSheetId="3" hidden="1">3</definedName>
    <definedName name="solver_rel2" localSheetId="0" hidden="1">3</definedName>
    <definedName name="solver_rel2" localSheetId="2" hidden="1">3</definedName>
    <definedName name="solver_rel20" localSheetId="1" hidden="1">3</definedName>
    <definedName name="solver_rel3" localSheetId="1" hidden="1">1</definedName>
    <definedName name="solver_rel3" localSheetId="3" hidden="1">1</definedName>
    <definedName name="solver_rel3" localSheetId="0" hidden="1">1</definedName>
    <definedName name="solver_rel3" localSheetId="2" hidden="1">1</definedName>
    <definedName name="solver_rel4" localSheetId="1" hidden="1">3</definedName>
    <definedName name="solver_rel4" localSheetId="3" hidden="1">3</definedName>
    <definedName name="solver_rel4" localSheetId="0" hidden="1">3</definedName>
    <definedName name="solver_rel4" localSheetId="2" hidden="1">3</definedName>
    <definedName name="solver_rel5" localSheetId="1" hidden="1">1</definedName>
    <definedName name="solver_rel5" localSheetId="3" hidden="1">1</definedName>
    <definedName name="solver_rel5" localSheetId="0" hidden="1">1</definedName>
    <definedName name="solver_rel5" localSheetId="2" hidden="1">1</definedName>
    <definedName name="solver_rel6" localSheetId="1" hidden="1">3</definedName>
    <definedName name="solver_rel6" localSheetId="3" hidden="1">3</definedName>
    <definedName name="solver_rel6" localSheetId="0" hidden="1">3</definedName>
    <definedName name="solver_rel6" localSheetId="2" hidden="1">3</definedName>
    <definedName name="solver_rel7" localSheetId="1" hidden="1">1</definedName>
    <definedName name="solver_rel7" localSheetId="3" hidden="1">1</definedName>
    <definedName name="solver_rel7" localSheetId="0" hidden="1">1</definedName>
    <definedName name="solver_rel7" localSheetId="2" hidden="1">1</definedName>
    <definedName name="solver_rel8" localSheetId="1" hidden="1">3</definedName>
    <definedName name="solver_rel8" localSheetId="3" hidden="1">3</definedName>
    <definedName name="solver_rel8" localSheetId="0" hidden="1">3</definedName>
    <definedName name="solver_rel8" localSheetId="2" hidden="1">3</definedName>
    <definedName name="solver_rel9" localSheetId="1" hidden="1">1</definedName>
    <definedName name="solver_rel9" localSheetId="3" hidden="1">1</definedName>
    <definedName name="solver_rel9" localSheetId="0" hidden="1">1</definedName>
    <definedName name="solver_rel9" localSheetId="2" hidden="1">1</definedName>
    <definedName name="solver_rhs1" localSheetId="1" hidden="1">10</definedName>
    <definedName name="solver_rhs1" localSheetId="3" hidden="1">10</definedName>
    <definedName name="solver_rhs1" localSheetId="0" hidden="1">1</definedName>
    <definedName name="solver_rhs1" localSheetId="2" hidden="1">10</definedName>
    <definedName name="solver_rhs10" localSheetId="1" hidden="1">1</definedName>
    <definedName name="solver_rhs10" localSheetId="3" hidden="1">1</definedName>
    <definedName name="solver_rhs10" localSheetId="0" hidden="1">1</definedName>
    <definedName name="solver_rhs10" localSheetId="2" hidden="1">1</definedName>
    <definedName name="solver_rhs11" localSheetId="1" hidden="1">10</definedName>
    <definedName name="solver_rhs11" localSheetId="3" hidden="1">10</definedName>
    <definedName name="solver_rhs11" localSheetId="0" hidden="1">10</definedName>
    <definedName name="solver_rhs11" localSheetId="2" hidden="1">10</definedName>
    <definedName name="solver_rhs12" localSheetId="1" hidden="1">1</definedName>
    <definedName name="solver_rhs12" localSheetId="3" hidden="1">1</definedName>
    <definedName name="solver_rhs12" localSheetId="0" hidden="1">1</definedName>
    <definedName name="solver_rhs12" localSheetId="2" hidden="1">1</definedName>
    <definedName name="solver_rhs13" localSheetId="1" hidden="1">10</definedName>
    <definedName name="solver_rhs13" localSheetId="3" hidden="1">10</definedName>
    <definedName name="solver_rhs13" localSheetId="0" hidden="1">10</definedName>
    <definedName name="solver_rhs13" localSheetId="2" hidden="1">10</definedName>
    <definedName name="solver_rhs14" localSheetId="1" hidden="1">1</definedName>
    <definedName name="solver_rhs14" localSheetId="3" hidden="1">1</definedName>
    <definedName name="solver_rhs14" localSheetId="0" hidden="1">1</definedName>
    <definedName name="solver_rhs14" localSheetId="2" hidden="1">1</definedName>
    <definedName name="solver_rhs15" localSheetId="1" hidden="1">10</definedName>
    <definedName name="solver_rhs15" localSheetId="0" hidden="1">10</definedName>
    <definedName name="solver_rhs15" localSheetId="2" hidden="1">10</definedName>
    <definedName name="solver_rhs16" localSheetId="1" hidden="1">1</definedName>
    <definedName name="solver_rhs16" localSheetId="0" hidden="1">1</definedName>
    <definedName name="solver_rhs16" localSheetId="2" hidden="1">1</definedName>
    <definedName name="solver_rhs17" localSheetId="1" hidden="1">10</definedName>
    <definedName name="solver_rhs17" localSheetId="0" hidden="1">0</definedName>
    <definedName name="solver_rhs18" localSheetId="1" hidden="1">1</definedName>
    <definedName name="solver_rhs19" localSheetId="1" hidden="1">10</definedName>
    <definedName name="solver_rhs2" localSheetId="1" hidden="1">1</definedName>
    <definedName name="solver_rhs2" localSheetId="3" hidden="1">1</definedName>
    <definedName name="solver_rhs2" localSheetId="0" hidden="1">-10</definedName>
    <definedName name="solver_rhs2" localSheetId="2" hidden="1">1</definedName>
    <definedName name="solver_rhs20" localSheetId="1" hidden="1">1</definedName>
    <definedName name="solver_rhs3" localSheetId="1" hidden="1">10</definedName>
    <definedName name="solver_rhs3" localSheetId="3" hidden="1">10</definedName>
    <definedName name="solver_rhs3" localSheetId="0" hidden="1">10</definedName>
    <definedName name="solver_rhs3" localSheetId="2" hidden="1">10</definedName>
    <definedName name="solver_rhs4" localSheetId="1" hidden="1">1</definedName>
    <definedName name="solver_rhs4" localSheetId="3" hidden="1">1</definedName>
    <definedName name="solver_rhs4" localSheetId="0" hidden="1">1</definedName>
    <definedName name="solver_rhs4" localSheetId="2" hidden="1">1</definedName>
    <definedName name="solver_rhs5" localSheetId="1" hidden="1">10</definedName>
    <definedName name="solver_rhs5" localSheetId="3" hidden="1">10</definedName>
    <definedName name="solver_rhs5" localSheetId="0" hidden="1">10</definedName>
    <definedName name="solver_rhs5" localSheetId="2" hidden="1">10</definedName>
    <definedName name="solver_rhs6" localSheetId="1" hidden="1">1</definedName>
    <definedName name="solver_rhs6" localSheetId="3" hidden="1">1</definedName>
    <definedName name="solver_rhs6" localSheetId="0" hidden="1">1</definedName>
    <definedName name="solver_rhs6" localSheetId="2" hidden="1">1</definedName>
    <definedName name="solver_rhs7" localSheetId="1" hidden="1">10</definedName>
    <definedName name="solver_rhs7" localSheetId="3" hidden="1">10</definedName>
    <definedName name="solver_rhs7" localSheetId="0" hidden="1">10</definedName>
    <definedName name="solver_rhs7" localSheetId="2" hidden="1">10</definedName>
    <definedName name="solver_rhs8" localSheetId="1" hidden="1">1</definedName>
    <definedName name="solver_rhs8" localSheetId="3" hidden="1">1</definedName>
    <definedName name="solver_rhs8" localSheetId="0" hidden="1">1</definedName>
    <definedName name="solver_rhs8" localSheetId="2" hidden="1">1</definedName>
    <definedName name="solver_rhs9" localSheetId="1" hidden="1">10</definedName>
    <definedName name="solver_rhs9" localSheetId="3" hidden="1">10</definedName>
    <definedName name="solver_rhs9" localSheetId="0" hidden="1">10</definedName>
    <definedName name="solver_rhs9" localSheetId="2" hidden="1">10</definedName>
    <definedName name="solver_rlx" localSheetId="1" hidden="1">2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3" hidden="1">100</definedName>
    <definedName name="solver_ssz" localSheetId="0" hidden="1">10000</definedName>
    <definedName name="solver_ssz" localSheetId="2" hidden="1">100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3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0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7" i="14" l="1"/>
  <c r="L256" i="14"/>
  <c r="A45" i="2"/>
  <c r="C45" i="2" s="1"/>
  <c r="A270" i="7"/>
  <c r="AA270" i="7" s="1"/>
  <c r="AD270" i="7"/>
  <c r="X270" i="7"/>
  <c r="U270" i="7"/>
  <c r="O45" i="2"/>
  <c r="A254" i="14"/>
  <c r="A299" i="12"/>
  <c r="R299" i="12" s="1"/>
  <c r="C253" i="14"/>
  <c r="F253" i="14"/>
  <c r="I253" i="14"/>
  <c r="L253" i="14"/>
  <c r="O253" i="14"/>
  <c r="R253" i="14"/>
  <c r="U253" i="14"/>
  <c r="Q252" i="14"/>
  <c r="T252" i="14"/>
  <c r="A253" i="14"/>
  <c r="T251" i="14"/>
  <c r="Q251" i="14"/>
  <c r="N251" i="14"/>
  <c r="K251" i="14"/>
  <c r="H251" i="14"/>
  <c r="E251" i="14"/>
  <c r="B251" i="14"/>
  <c r="Z4" i="14"/>
  <c r="Z3" i="14"/>
  <c r="Z5" i="14"/>
  <c r="Z7" i="14"/>
  <c r="Z6" i="14"/>
  <c r="Z9" i="14"/>
  <c r="Z13" i="14"/>
  <c r="AA13" i="14" s="1"/>
  <c r="Z8" i="14"/>
  <c r="Z11" i="14"/>
  <c r="Z14" i="14"/>
  <c r="AA14" i="14" s="1"/>
  <c r="Z15" i="14"/>
  <c r="AA15" i="14" s="1"/>
  <c r="Z23" i="14"/>
  <c r="AA23" i="14" s="1"/>
  <c r="Z27" i="14"/>
  <c r="Z12" i="14"/>
  <c r="Z24" i="14"/>
  <c r="Z16" i="14"/>
  <c r="Z10" i="14"/>
  <c r="Z21" i="14"/>
  <c r="AA21" i="14" s="1"/>
  <c r="Z22" i="14"/>
  <c r="Z18" i="14"/>
  <c r="AA18" i="14" s="1"/>
  <c r="Z20" i="14"/>
  <c r="Z19" i="14"/>
  <c r="AA19" i="14" s="1"/>
  <c r="Z26" i="14"/>
  <c r="Z17" i="14"/>
  <c r="AA17" i="14" s="1"/>
  <c r="Z37" i="14"/>
  <c r="AA37" i="14" s="1"/>
  <c r="Z32" i="14"/>
  <c r="AA32" i="14" s="1"/>
  <c r="Z28" i="14"/>
  <c r="AA28" i="14" s="1"/>
  <c r="Z30" i="14"/>
  <c r="AA30" i="14" s="1"/>
  <c r="Z29" i="14"/>
  <c r="Z25" i="14"/>
  <c r="Z40" i="14"/>
  <c r="AA40" i="14" s="1"/>
  <c r="Z31" i="14"/>
  <c r="AA31" i="14" s="1"/>
  <c r="Z35" i="14"/>
  <c r="AA35" i="14" s="1"/>
  <c r="Z36" i="14"/>
  <c r="AA36" i="14" s="1"/>
  <c r="Z43" i="14"/>
  <c r="AA43" i="14" s="1"/>
  <c r="Z33" i="14"/>
  <c r="AA33" i="14" s="1"/>
  <c r="Z38" i="14"/>
  <c r="AA38" i="14" s="1"/>
  <c r="Z34" i="14"/>
  <c r="AA34" i="14" s="1"/>
  <c r="Z48" i="14"/>
  <c r="AA48" i="14" s="1"/>
  <c r="Z42" i="14"/>
  <c r="AA42" i="14" s="1"/>
  <c r="Z41" i="14"/>
  <c r="Z44" i="14"/>
  <c r="Z51" i="14"/>
  <c r="Z47" i="14"/>
  <c r="AA47" i="14" s="1"/>
  <c r="Z39" i="14"/>
  <c r="AA39" i="14" s="1"/>
  <c r="Z45" i="14"/>
  <c r="AA45" i="14" s="1"/>
  <c r="Z50" i="14"/>
  <c r="Z53" i="14"/>
  <c r="AA53" i="14" s="1"/>
  <c r="Z55" i="14"/>
  <c r="Z49" i="14"/>
  <c r="AA49" i="14" s="1"/>
  <c r="Z54" i="14"/>
  <c r="AA54" i="14" s="1"/>
  <c r="Z46" i="14"/>
  <c r="Z52" i="14"/>
  <c r="AA52" i="14" s="1"/>
  <c r="Z56" i="14"/>
  <c r="AA56" i="14" s="1"/>
  <c r="Z58" i="14"/>
  <c r="AA58" i="14" s="1"/>
  <c r="Z59" i="14"/>
  <c r="AA59" i="14" s="1"/>
  <c r="Z60" i="14"/>
  <c r="AA60" i="14" s="1"/>
  <c r="Z57" i="14"/>
  <c r="AA57" i="14" s="1"/>
  <c r="Z62" i="14"/>
  <c r="Z66" i="14"/>
  <c r="AA66" i="14" s="1"/>
  <c r="Z68" i="14"/>
  <c r="AA68" i="14" s="1"/>
  <c r="Z67" i="14"/>
  <c r="AA67" i="14" s="1"/>
  <c r="Z64" i="14"/>
  <c r="Z69" i="14"/>
  <c r="AA69" i="14" s="1"/>
  <c r="Z65" i="14"/>
  <c r="AA65" i="14" s="1"/>
  <c r="Z61" i="14"/>
  <c r="AA61" i="14" s="1"/>
  <c r="Z71" i="14"/>
  <c r="Z63" i="14"/>
  <c r="AA63" i="14" s="1"/>
  <c r="Z78" i="14"/>
  <c r="AA78" i="14" s="1"/>
  <c r="Z79" i="14"/>
  <c r="Z70" i="14"/>
  <c r="AA70" i="14" s="1"/>
  <c r="Z82" i="14"/>
  <c r="Z75" i="14"/>
  <c r="AA75" i="14" s="1"/>
  <c r="Z76" i="14"/>
  <c r="AA76" i="14" s="1"/>
  <c r="Z72" i="14"/>
  <c r="AA72" i="14" s="1"/>
  <c r="Z84" i="14"/>
  <c r="AA84" i="14" s="1"/>
  <c r="Z73" i="14"/>
  <c r="AA73" i="14" s="1"/>
  <c r="Z80" i="14"/>
  <c r="AA80" i="14" s="1"/>
  <c r="Z77" i="14"/>
  <c r="AA77" i="14" s="1"/>
  <c r="Z90" i="14"/>
  <c r="AA90" i="14" s="1"/>
  <c r="Z94" i="14"/>
  <c r="AA94" i="14" s="1"/>
  <c r="Z74" i="14"/>
  <c r="AA74" i="14" s="1"/>
  <c r="Z95" i="14"/>
  <c r="Z83" i="14"/>
  <c r="AA83" i="14" s="1"/>
  <c r="Z81" i="14"/>
  <c r="AA81" i="14" s="1"/>
  <c r="Z85" i="14"/>
  <c r="AA85" i="14" s="1"/>
  <c r="Z92" i="14"/>
  <c r="Z88" i="14"/>
  <c r="AA88" i="14" s="1"/>
  <c r="Z87" i="14"/>
  <c r="AA87" i="14" s="1"/>
  <c r="Z89" i="14"/>
  <c r="Z97" i="14"/>
  <c r="AA97" i="14" s="1"/>
  <c r="Z98" i="14"/>
  <c r="AA98" i="14" s="1"/>
  <c r="Z93" i="14"/>
  <c r="AA93" i="14" s="1"/>
  <c r="Z96" i="14"/>
  <c r="AA96" i="14" s="1"/>
  <c r="Z86" i="14"/>
  <c r="AA86" i="14" s="1"/>
  <c r="Z91" i="14"/>
  <c r="Z104" i="14"/>
  <c r="AA104" i="14" s="1"/>
  <c r="Z100" i="14"/>
  <c r="AA100" i="14" s="1"/>
  <c r="Z106" i="14"/>
  <c r="AA106" i="14" s="1"/>
  <c r="Z99" i="14"/>
  <c r="AA99" i="14" s="1"/>
  <c r="Z102" i="14"/>
  <c r="Z101" i="14"/>
  <c r="AA101" i="14" s="1"/>
  <c r="Z108" i="14"/>
  <c r="AA108" i="14" s="1"/>
  <c r="Z105" i="14"/>
  <c r="AA105" i="14" s="1"/>
  <c r="Z103" i="14"/>
  <c r="AA103" i="14" s="1"/>
  <c r="Z114" i="14"/>
  <c r="AA114" i="14" s="1"/>
  <c r="Z107" i="14"/>
  <c r="Z117" i="14"/>
  <c r="AA117" i="14" s="1"/>
  <c r="Z116" i="14"/>
  <c r="Z115" i="14"/>
  <c r="Z111" i="14"/>
  <c r="AA111" i="14" s="1"/>
  <c r="Z113" i="14"/>
  <c r="AA113" i="14" s="1"/>
  <c r="Z125" i="14"/>
  <c r="AA125" i="14" s="1"/>
  <c r="Z109" i="14"/>
  <c r="Z110" i="14"/>
  <c r="Z122" i="14"/>
  <c r="Z120" i="14"/>
  <c r="AA120" i="14" s="1"/>
  <c r="Z119" i="14"/>
  <c r="AA119" i="14" s="1"/>
  <c r="Z112" i="14"/>
  <c r="AA112" i="14" s="1"/>
  <c r="Z121" i="14"/>
  <c r="AA121" i="14" s="1"/>
  <c r="Z123" i="14"/>
  <c r="Z118" i="14"/>
  <c r="Z131" i="14"/>
  <c r="AA131" i="14" s="1"/>
  <c r="Z124" i="14"/>
  <c r="AA124" i="14" s="1"/>
  <c r="Z128" i="14"/>
  <c r="AA128" i="14" s="1"/>
  <c r="Z127" i="14"/>
  <c r="AA127" i="14" s="1"/>
  <c r="Z126" i="14"/>
  <c r="Z130" i="14"/>
  <c r="AA130" i="14" s="1"/>
  <c r="Z134" i="14"/>
  <c r="Z135" i="14"/>
  <c r="AA135" i="14" s="1"/>
  <c r="Z136" i="14"/>
  <c r="AA136" i="14" s="1"/>
  <c r="Z137" i="14"/>
  <c r="AA137" i="14" s="1"/>
  <c r="Z132" i="14"/>
  <c r="AA132" i="14" s="1"/>
  <c r="Z129" i="14"/>
  <c r="AA129" i="14" s="1"/>
  <c r="Z133" i="14"/>
  <c r="AA133" i="14" s="1"/>
  <c r="Z144" i="14"/>
  <c r="AA144" i="14" s="1"/>
  <c r="Z139" i="14"/>
  <c r="Z146" i="14"/>
  <c r="AA146" i="14" s="1"/>
  <c r="Z138" i="14"/>
  <c r="AA138" i="14" s="1"/>
  <c r="Z145" i="14"/>
  <c r="AA145" i="14" s="1"/>
  <c r="Z141" i="14"/>
  <c r="AA141" i="14" s="1"/>
  <c r="Z142" i="14"/>
  <c r="AA142" i="14" s="1"/>
  <c r="Z140" i="14"/>
  <c r="Z152" i="14"/>
  <c r="AA152" i="14" s="1"/>
  <c r="Z148" i="14"/>
  <c r="AA148" i="14" s="1"/>
  <c r="Z153" i="14"/>
  <c r="AA153" i="14" s="1"/>
  <c r="Z154" i="14"/>
  <c r="AA154" i="14" s="1"/>
  <c r="Z143" i="14"/>
  <c r="AA143" i="14" s="1"/>
  <c r="Z147" i="14"/>
  <c r="AA147" i="14" s="1"/>
  <c r="Z157" i="14"/>
  <c r="AA157" i="14" s="1"/>
  <c r="Z158" i="14"/>
  <c r="AA158" i="14" s="1"/>
  <c r="Z149" i="14"/>
  <c r="AA149" i="14" s="1"/>
  <c r="Z159" i="14"/>
  <c r="AA159" i="14" s="1"/>
  <c r="Z160" i="14"/>
  <c r="AA160" i="14" s="1"/>
  <c r="Z150" i="14"/>
  <c r="AA150" i="14" s="1"/>
  <c r="Z162" i="14"/>
  <c r="AA162" i="14" s="1"/>
  <c r="Z163" i="14"/>
  <c r="AA163" i="14" s="1"/>
  <c r="Z151" i="14"/>
  <c r="AA151" i="14" s="1"/>
  <c r="Z184" i="14"/>
  <c r="AA184" i="14" s="1"/>
  <c r="Z164" i="14"/>
  <c r="AA164" i="14" s="1"/>
  <c r="Z165" i="14"/>
  <c r="AA165" i="14" s="1"/>
  <c r="Z166" i="14"/>
  <c r="AA166" i="14" s="1"/>
  <c r="Z167" i="14"/>
  <c r="AA167" i="14" s="1"/>
  <c r="Z168" i="14"/>
  <c r="AA168" i="14" s="1"/>
  <c r="Z169" i="14"/>
  <c r="AA169" i="14" s="1"/>
  <c r="Z170" i="14"/>
  <c r="AA170" i="14" s="1"/>
  <c r="Z171" i="14"/>
  <c r="AA171" i="14" s="1"/>
  <c r="Z172" i="14"/>
  <c r="AA172" i="14" s="1"/>
  <c r="Z173" i="14"/>
  <c r="Z174" i="14"/>
  <c r="AA174" i="14" s="1"/>
  <c r="Z175" i="14"/>
  <c r="AA175" i="14" s="1"/>
  <c r="Z176" i="14"/>
  <c r="AA176" i="14" s="1"/>
  <c r="Z155" i="14"/>
  <c r="AA155" i="14" s="1"/>
  <c r="Z177" i="14"/>
  <c r="AA177" i="14" s="1"/>
  <c r="Z178" i="14"/>
  <c r="AA178" i="14" s="1"/>
  <c r="Z179" i="14"/>
  <c r="Z180" i="14"/>
  <c r="AA180" i="14" s="1"/>
  <c r="Z181" i="14"/>
  <c r="AA181" i="14" s="1"/>
  <c r="Z156" i="14"/>
  <c r="AA156" i="14" s="1"/>
  <c r="Z182" i="14"/>
  <c r="AA182" i="14" s="1"/>
  <c r="Z183" i="14"/>
  <c r="Z185" i="14"/>
  <c r="AA185" i="14" s="1"/>
  <c r="Z186" i="14"/>
  <c r="AA186" i="14" s="1"/>
  <c r="Z188" i="14"/>
  <c r="AA188" i="14" s="1"/>
  <c r="Z187" i="14"/>
  <c r="AA187" i="14" s="1"/>
  <c r="Z161" i="14"/>
  <c r="AA161" i="14" s="1"/>
  <c r="Z189" i="14"/>
  <c r="AA189" i="14" s="1"/>
  <c r="Z190" i="14"/>
  <c r="AA190" i="14" s="1"/>
  <c r="Z191" i="14"/>
  <c r="Z192" i="14"/>
  <c r="Z193" i="14"/>
  <c r="AA193" i="14" s="1"/>
  <c r="Z194" i="14"/>
  <c r="AA194" i="14" s="1"/>
  <c r="Z195" i="14"/>
  <c r="AA195" i="14" s="1"/>
  <c r="Z196" i="14"/>
  <c r="AA196" i="14" s="1"/>
  <c r="Z197" i="14"/>
  <c r="Z198" i="14"/>
  <c r="AA198" i="14" s="1"/>
  <c r="Z199" i="14"/>
  <c r="AA199" i="14" s="1"/>
  <c r="Z200" i="14"/>
  <c r="AA200" i="14" s="1"/>
  <c r="Z201" i="14"/>
  <c r="AA201" i="14" s="1"/>
  <c r="Z202" i="14"/>
  <c r="Z203" i="14"/>
  <c r="AA203" i="14" s="1"/>
  <c r="Z204" i="14"/>
  <c r="AA204" i="14" s="1"/>
  <c r="Z205" i="14"/>
  <c r="AA205" i="14" s="1"/>
  <c r="Z206" i="14"/>
  <c r="AA206" i="14" s="1"/>
  <c r="Z207" i="14"/>
  <c r="AA207" i="14" s="1"/>
  <c r="Z208" i="14"/>
  <c r="AA208" i="14" s="1"/>
  <c r="Z209" i="14"/>
  <c r="AA209" i="14" s="1"/>
  <c r="Z210" i="14"/>
  <c r="Z211" i="14"/>
  <c r="AA211" i="14" s="1"/>
  <c r="Z212" i="14"/>
  <c r="AA212" i="14" s="1"/>
  <c r="Z213" i="14"/>
  <c r="AA213" i="14" s="1"/>
  <c r="Z214" i="14"/>
  <c r="AA214" i="14" s="1"/>
  <c r="Z215" i="14"/>
  <c r="AA215" i="14" s="1"/>
  <c r="Z216" i="14"/>
  <c r="AA216" i="14" s="1"/>
  <c r="Z217" i="14"/>
  <c r="AA217" i="14" s="1"/>
  <c r="Z218" i="14"/>
  <c r="AA218" i="14" s="1"/>
  <c r="Z219" i="14"/>
  <c r="AA219" i="14" s="1"/>
  <c r="Z220" i="14"/>
  <c r="AA220" i="14" s="1"/>
  <c r="Z221" i="14"/>
  <c r="AA221" i="14" s="1"/>
  <c r="Z222" i="14"/>
  <c r="AA222" i="14" s="1"/>
  <c r="Z223" i="14"/>
  <c r="AA223" i="14" s="1"/>
  <c r="Z224" i="14"/>
  <c r="AA224" i="14" s="1"/>
  <c r="Z225" i="14"/>
  <c r="AA225" i="14" s="1"/>
  <c r="Z226" i="14"/>
  <c r="AA226" i="14" s="1"/>
  <c r="Z227" i="14"/>
  <c r="AA227" i="14" s="1"/>
  <c r="Z228" i="14"/>
  <c r="AA228" i="14" s="1"/>
  <c r="Z229" i="14"/>
  <c r="AA229" i="14" s="1"/>
  <c r="Z230" i="14"/>
  <c r="AA230" i="14" s="1"/>
  <c r="Z231" i="14"/>
  <c r="AA231" i="14" s="1"/>
  <c r="Z232" i="14"/>
  <c r="AA232" i="14" s="1"/>
  <c r="Z233" i="14"/>
  <c r="AA233" i="14" s="1"/>
  <c r="Z234" i="14"/>
  <c r="AA234" i="14" s="1"/>
  <c r="Z235" i="14"/>
  <c r="AA235" i="14" s="1"/>
  <c r="Z236" i="14"/>
  <c r="AA236" i="14" s="1"/>
  <c r="Z237" i="14"/>
  <c r="AA237" i="14" s="1"/>
  <c r="Z238" i="14"/>
  <c r="AA238" i="14" s="1"/>
  <c r="Z239" i="14"/>
  <c r="AA239" i="14" s="1"/>
  <c r="Z240" i="14"/>
  <c r="AA240" i="14" s="1"/>
  <c r="Z241" i="14"/>
  <c r="AA241" i="14" s="1"/>
  <c r="Z242" i="14"/>
  <c r="AA242" i="14" s="1"/>
  <c r="Z243" i="14"/>
  <c r="AA243" i="14" s="1"/>
  <c r="Z244" i="14"/>
  <c r="AA244" i="14" s="1"/>
  <c r="Z245" i="14"/>
  <c r="AA245" i="14" s="1"/>
  <c r="Z246" i="14"/>
  <c r="AA246" i="14" s="1"/>
  <c r="Z247" i="14"/>
  <c r="AA247" i="14" s="1"/>
  <c r="Z248" i="14"/>
  <c r="AA248" i="14" s="1"/>
  <c r="Z249" i="14"/>
  <c r="Z2" i="14"/>
  <c r="D4" i="15"/>
  <c r="D8" i="15"/>
  <c r="D5" i="15"/>
  <c r="D3" i="15"/>
  <c r="D7" i="15"/>
  <c r="D14" i="15"/>
  <c r="D6" i="15"/>
  <c r="D12" i="15"/>
  <c r="D9" i="15"/>
  <c r="D10" i="15"/>
  <c r="D13" i="15"/>
  <c r="D11" i="15"/>
  <c r="D15" i="15"/>
  <c r="D16" i="15"/>
  <c r="D2" i="15"/>
  <c r="E9" i="15" s="1"/>
  <c r="AA118" i="14"/>
  <c r="AA197" i="14"/>
  <c r="AA126" i="14"/>
  <c r="AA202" i="14"/>
  <c r="AA46" i="14"/>
  <c r="AA44" i="14"/>
  <c r="AA55" i="14"/>
  <c r="AA210" i="14"/>
  <c r="AA102" i="14"/>
  <c r="AA173" i="14"/>
  <c r="AA249" i="14"/>
  <c r="AA89" i="14"/>
  <c r="AA92" i="14"/>
  <c r="AA51" i="14"/>
  <c r="AA64" i="14"/>
  <c r="AA71" i="14"/>
  <c r="AA179" i="14"/>
  <c r="AA82" i="14"/>
  <c r="AA183" i="14"/>
  <c r="AA107" i="14"/>
  <c r="AA140" i="14"/>
  <c r="U197" i="14"/>
  <c r="V197" i="14" s="1"/>
  <c r="U136" i="14"/>
  <c r="V136" i="14" s="1"/>
  <c r="U148" i="14"/>
  <c r="V148" i="14" s="1"/>
  <c r="U190" i="14"/>
  <c r="V190" i="14" s="1"/>
  <c r="U18" i="14"/>
  <c r="V18" i="14" s="1"/>
  <c r="U17" i="14"/>
  <c r="V17" i="14" s="1"/>
  <c r="U25" i="14"/>
  <c r="V25" i="14" s="1"/>
  <c r="U48" i="14"/>
  <c r="V48" i="14" s="1"/>
  <c r="U168" i="14"/>
  <c r="V168" i="14" s="1"/>
  <c r="U198" i="14"/>
  <c r="V198" i="14" s="1"/>
  <c r="U185" i="14"/>
  <c r="V185" i="14" s="1"/>
  <c r="U199" i="14"/>
  <c r="V199" i="14" s="1"/>
  <c r="U200" i="14"/>
  <c r="V200" i="14" s="1"/>
  <c r="U83" i="14"/>
  <c r="V83" i="14" s="1"/>
  <c r="U126" i="14"/>
  <c r="V126" i="14" s="1"/>
  <c r="U66" i="14"/>
  <c r="V66" i="14" s="1"/>
  <c r="U19" i="14"/>
  <c r="V19" i="14" s="1"/>
  <c r="U49" i="14"/>
  <c r="V49" i="14" s="1"/>
  <c r="U201" i="14"/>
  <c r="V201" i="14" s="1"/>
  <c r="U35" i="14"/>
  <c r="V35" i="14" s="1"/>
  <c r="U202" i="14"/>
  <c r="V202" i="14" s="1"/>
  <c r="U158" i="14"/>
  <c r="V158" i="14" s="1"/>
  <c r="U246" i="14"/>
  <c r="V246" i="14" s="1"/>
  <c r="U138" i="14"/>
  <c r="V138" i="14" s="1"/>
  <c r="U39" i="14"/>
  <c r="V39" i="14" s="1"/>
  <c r="U142" i="14"/>
  <c r="V142" i="14" s="1"/>
  <c r="U10" i="14"/>
  <c r="V10" i="14" s="1"/>
  <c r="U203" i="14"/>
  <c r="V203" i="14" s="1"/>
  <c r="U105" i="14"/>
  <c r="V105" i="14" s="1"/>
  <c r="U149" i="14"/>
  <c r="V149" i="14" s="1"/>
  <c r="U103" i="14"/>
  <c r="V103" i="14" s="1"/>
  <c r="U46" i="14"/>
  <c r="V46" i="14" s="1"/>
  <c r="U106" i="14"/>
  <c r="V106" i="14" s="1"/>
  <c r="U169" i="14"/>
  <c r="V169" i="14" s="1"/>
  <c r="U204" i="14"/>
  <c r="V204" i="14" s="1"/>
  <c r="U205" i="14"/>
  <c r="V205" i="14" s="1"/>
  <c r="U151" i="14"/>
  <c r="V151" i="14" s="1"/>
  <c r="U206" i="14"/>
  <c r="V206" i="14" s="1"/>
  <c r="U207" i="14"/>
  <c r="V207" i="14" s="1"/>
  <c r="U52" i="14"/>
  <c r="V52" i="14" s="1"/>
  <c r="U57" i="14"/>
  <c r="V57" i="14" s="1"/>
  <c r="U26" i="14"/>
  <c r="V26" i="14" s="1"/>
  <c r="U31" i="14"/>
  <c r="V31" i="14" s="1"/>
  <c r="U170" i="14"/>
  <c r="V170" i="14" s="1"/>
  <c r="U111" i="14"/>
  <c r="V111" i="14" s="1"/>
  <c r="U146" i="14"/>
  <c r="V146" i="14" s="1"/>
  <c r="U58" i="14"/>
  <c r="V58" i="14" s="1"/>
  <c r="U101" i="14"/>
  <c r="V101" i="14" s="1"/>
  <c r="U208" i="14"/>
  <c r="V208" i="14" s="1"/>
  <c r="U2" i="14"/>
  <c r="V2" i="14" s="1"/>
  <c r="U44" i="14"/>
  <c r="V44" i="14" s="1"/>
  <c r="U121" i="14"/>
  <c r="V121" i="14" s="1"/>
  <c r="U209" i="14"/>
  <c r="V209" i="14" s="1"/>
  <c r="U171" i="14"/>
  <c r="V171" i="14" s="1"/>
  <c r="U55" i="14"/>
  <c r="V55" i="14" s="1"/>
  <c r="U13" i="14"/>
  <c r="V13" i="14" s="1"/>
  <c r="U210" i="14"/>
  <c r="V210" i="14" s="1"/>
  <c r="U119" i="14"/>
  <c r="V119" i="14" s="1"/>
  <c r="U186" i="14"/>
  <c r="V186" i="14" s="1"/>
  <c r="U211" i="14"/>
  <c r="V211" i="14" s="1"/>
  <c r="U172" i="14"/>
  <c r="V172" i="14" s="1"/>
  <c r="U102" i="14"/>
  <c r="V102" i="14" s="1"/>
  <c r="U42" i="14"/>
  <c r="V42" i="14" s="1"/>
  <c r="U212" i="14"/>
  <c r="V212" i="14" s="1"/>
  <c r="U12" i="14"/>
  <c r="V12" i="14" s="1"/>
  <c r="U43" i="14"/>
  <c r="V43" i="14" s="1"/>
  <c r="U80" i="14"/>
  <c r="V80" i="14" s="1"/>
  <c r="U213" i="14"/>
  <c r="V213" i="14" s="1"/>
  <c r="U124" i="14"/>
  <c r="V124" i="14" s="1"/>
  <c r="U214" i="14"/>
  <c r="V214" i="14" s="1"/>
  <c r="U143" i="14"/>
  <c r="V143" i="14" s="1"/>
  <c r="U73" i="14"/>
  <c r="V73" i="14" s="1"/>
  <c r="U162" i="14"/>
  <c r="V162" i="14" s="1"/>
  <c r="U215" i="14"/>
  <c r="V215" i="14" s="1"/>
  <c r="U216" i="14"/>
  <c r="V216" i="14" s="1"/>
  <c r="U217" i="14"/>
  <c r="V217" i="14" s="1"/>
  <c r="U47" i="14"/>
  <c r="V47" i="14" s="1"/>
  <c r="U218" i="14"/>
  <c r="V218" i="14" s="1"/>
  <c r="U65" i="14"/>
  <c r="V65" i="14" s="1"/>
  <c r="U93" i="14"/>
  <c r="V93" i="14" s="1"/>
  <c r="U173" i="14"/>
  <c r="V173" i="14" s="1"/>
  <c r="U249" i="14"/>
  <c r="V249" i="14" s="1"/>
  <c r="U174" i="14"/>
  <c r="V174" i="14" s="1"/>
  <c r="U87" i="14"/>
  <c r="V87" i="14" s="1"/>
  <c r="U70" i="14"/>
  <c r="V70" i="14" s="1"/>
  <c r="U141" i="14"/>
  <c r="V141" i="14" s="1"/>
  <c r="U99" i="14"/>
  <c r="V99" i="14" s="1"/>
  <c r="U125" i="14"/>
  <c r="V125" i="14" s="1"/>
  <c r="U33" i="14"/>
  <c r="V33" i="14" s="1"/>
  <c r="U219" i="14"/>
  <c r="V219" i="14" s="1"/>
  <c r="U175" i="14"/>
  <c r="V175" i="14" s="1"/>
  <c r="U176" i="14"/>
  <c r="V176" i="14" s="1"/>
  <c r="U220" i="14"/>
  <c r="V220" i="14" s="1"/>
  <c r="U155" i="14"/>
  <c r="V155" i="14" s="1"/>
  <c r="U40" i="14"/>
  <c r="V40" i="14" s="1"/>
  <c r="U221" i="14"/>
  <c r="V221" i="14" s="1"/>
  <c r="U222" i="14"/>
  <c r="V222" i="14" s="1"/>
  <c r="U223" i="14"/>
  <c r="V223" i="14" s="1"/>
  <c r="U89" i="14"/>
  <c r="V89" i="14" s="1"/>
  <c r="U224" i="14"/>
  <c r="V224" i="14" s="1"/>
  <c r="U137" i="14"/>
  <c r="V137" i="14" s="1"/>
  <c r="U144" i="14"/>
  <c r="V144" i="14" s="1"/>
  <c r="U90" i="14"/>
  <c r="V90" i="14" s="1"/>
  <c r="U5" i="14"/>
  <c r="V5" i="14" s="1"/>
  <c r="U247" i="14"/>
  <c r="V247" i="14" s="1"/>
  <c r="U177" i="14"/>
  <c r="V177" i="14" s="1"/>
  <c r="U147" i="14"/>
  <c r="V147" i="14" s="1"/>
  <c r="U92" i="14"/>
  <c r="V92" i="14" s="1"/>
  <c r="U36" i="14"/>
  <c r="V36" i="14" s="1"/>
  <c r="U51" i="14"/>
  <c r="V51" i="14" s="1"/>
  <c r="U225" i="14"/>
  <c r="V225" i="14" s="1"/>
  <c r="U61" i="14"/>
  <c r="V61" i="14" s="1"/>
  <c r="U152" i="14"/>
  <c r="V152" i="14" s="1"/>
  <c r="U178" i="14"/>
  <c r="V178" i="14" s="1"/>
  <c r="U60" i="14"/>
  <c r="V60" i="14" s="1"/>
  <c r="U226" i="14"/>
  <c r="V226" i="14" s="1"/>
  <c r="U64" i="14"/>
  <c r="V64" i="14" s="1"/>
  <c r="U188" i="14"/>
  <c r="V188" i="14" s="1"/>
  <c r="U20" i="14"/>
  <c r="V20" i="14" s="1"/>
  <c r="U85" i="14"/>
  <c r="V85" i="14" s="1"/>
  <c r="U117" i="14"/>
  <c r="V117" i="14" s="1"/>
  <c r="U227" i="14"/>
  <c r="V227" i="14" s="1"/>
  <c r="U3" i="14"/>
  <c r="V3" i="14" s="1"/>
  <c r="U228" i="14"/>
  <c r="V228" i="14" s="1"/>
  <c r="U120" i="14"/>
  <c r="V120" i="14" s="1"/>
  <c r="U229" i="14"/>
  <c r="V229" i="14" s="1"/>
  <c r="U164" i="14"/>
  <c r="V164" i="14" s="1"/>
  <c r="U230" i="14"/>
  <c r="V230" i="14" s="1"/>
  <c r="U76" i="14"/>
  <c r="V76" i="14" s="1"/>
  <c r="U100" i="14"/>
  <c r="V100" i="14" s="1"/>
  <c r="U32" i="14"/>
  <c r="V32" i="14" s="1"/>
  <c r="U231" i="14"/>
  <c r="V231" i="14" s="1"/>
  <c r="U187" i="14"/>
  <c r="V187" i="14" s="1"/>
  <c r="U34" i="14"/>
  <c r="V34" i="14" s="1"/>
  <c r="U232" i="14"/>
  <c r="V232" i="14" s="1"/>
  <c r="U233" i="14"/>
  <c r="V233" i="14" s="1"/>
  <c r="U234" i="14"/>
  <c r="V234" i="14" s="1"/>
  <c r="U84" i="14"/>
  <c r="V84" i="14" s="1"/>
  <c r="U71" i="14"/>
  <c r="V71" i="14" s="1"/>
  <c r="U81" i="14"/>
  <c r="V81" i="14" s="1"/>
  <c r="U6" i="14"/>
  <c r="V6" i="14" s="1"/>
  <c r="U184" i="14"/>
  <c r="V184" i="14" s="1"/>
  <c r="U56" i="14"/>
  <c r="V56" i="14" s="1"/>
  <c r="U133" i="14"/>
  <c r="V133" i="14" s="1"/>
  <c r="U179" i="14"/>
  <c r="V179" i="14" s="1"/>
  <c r="U8" i="14"/>
  <c r="V8" i="14" s="1"/>
  <c r="U248" i="14"/>
  <c r="V248" i="14" s="1"/>
  <c r="U94" i="14"/>
  <c r="V94" i="14" s="1"/>
  <c r="U23" i="14"/>
  <c r="V23" i="14" s="1"/>
  <c r="U128" i="14"/>
  <c r="V128" i="14" s="1"/>
  <c r="U45" i="14"/>
  <c r="V45" i="14" s="1"/>
  <c r="U235" i="14"/>
  <c r="V235" i="14" s="1"/>
  <c r="U38" i="14"/>
  <c r="V38" i="14" s="1"/>
  <c r="U11" i="14"/>
  <c r="V11" i="14" s="1"/>
  <c r="U236" i="14"/>
  <c r="V236" i="14" s="1"/>
  <c r="U161" i="14"/>
  <c r="V161" i="14" s="1"/>
  <c r="U72" i="14"/>
  <c r="V72" i="14" s="1"/>
  <c r="U237" i="14"/>
  <c r="V237" i="14" s="1"/>
  <c r="U238" i="14"/>
  <c r="V238" i="14" s="1"/>
  <c r="U180" i="14"/>
  <c r="V180" i="14" s="1"/>
  <c r="U104" i="14"/>
  <c r="V104" i="14" s="1"/>
  <c r="U132" i="14"/>
  <c r="V132" i="14" s="1"/>
  <c r="U21" i="14"/>
  <c r="V21" i="14" s="1"/>
  <c r="U16" i="14"/>
  <c r="V16" i="14" s="1"/>
  <c r="U239" i="14"/>
  <c r="V239" i="14" s="1"/>
  <c r="U159" i="14"/>
  <c r="V159" i="14" s="1"/>
  <c r="U9" i="14"/>
  <c r="V9" i="14" s="1"/>
  <c r="U74" i="14"/>
  <c r="V74" i="14" s="1"/>
  <c r="U153" i="14"/>
  <c r="V153" i="14" s="1"/>
  <c r="U108" i="14"/>
  <c r="V108" i="14" s="1"/>
  <c r="U82" i="14"/>
  <c r="V82" i="14" s="1"/>
  <c r="U145" i="14"/>
  <c r="V145" i="14" s="1"/>
  <c r="U181" i="14"/>
  <c r="V181" i="14" s="1"/>
  <c r="U7" i="14"/>
  <c r="V7" i="14" s="1"/>
  <c r="U59" i="14"/>
  <c r="V59" i="14" s="1"/>
  <c r="U240" i="14"/>
  <c r="V240" i="14" s="1"/>
  <c r="U160" i="14"/>
  <c r="V160" i="14" s="1"/>
  <c r="U86" i="14"/>
  <c r="V86" i="14" s="1"/>
  <c r="U156" i="14"/>
  <c r="V156" i="14" s="1"/>
  <c r="U241" i="14"/>
  <c r="V241" i="14" s="1"/>
  <c r="U182" i="14"/>
  <c r="V182" i="14" s="1"/>
  <c r="U154" i="14"/>
  <c r="V154" i="14" s="1"/>
  <c r="U4" i="14"/>
  <c r="V4" i="14" s="1"/>
  <c r="U183" i="14"/>
  <c r="V183" i="14" s="1"/>
  <c r="U67" i="14"/>
  <c r="V67" i="14" s="1"/>
  <c r="U242" i="14"/>
  <c r="V242" i="14" s="1"/>
  <c r="U77" i="14"/>
  <c r="V77" i="14" s="1"/>
  <c r="U107" i="14"/>
  <c r="V107" i="14" s="1"/>
  <c r="U63" i="14"/>
  <c r="V63" i="14" s="1"/>
  <c r="U189" i="14"/>
  <c r="V189" i="14" s="1"/>
  <c r="U112" i="14"/>
  <c r="V112" i="14" s="1"/>
  <c r="U14" i="14"/>
  <c r="V14" i="14" s="1"/>
  <c r="U243" i="14"/>
  <c r="V243" i="14" s="1"/>
  <c r="U69" i="14"/>
  <c r="V69" i="14" s="1"/>
  <c r="U140" i="14"/>
  <c r="V140" i="14" s="1"/>
  <c r="U163" i="14"/>
  <c r="V163" i="14" s="1"/>
  <c r="U150" i="14"/>
  <c r="V150" i="14" s="1"/>
  <c r="U15" i="14"/>
  <c r="V15" i="14" s="1"/>
  <c r="U53" i="14"/>
  <c r="V53" i="14" s="1"/>
  <c r="U96" i="14"/>
  <c r="V96" i="14" s="1"/>
  <c r="U131" i="14"/>
  <c r="V131" i="14" s="1"/>
  <c r="U97" i="14"/>
  <c r="V97" i="14" s="1"/>
  <c r="U244" i="14"/>
  <c r="V244" i="14" s="1"/>
  <c r="U68" i="14"/>
  <c r="V68" i="14" s="1"/>
  <c r="U75" i="14"/>
  <c r="V75" i="14" s="1"/>
  <c r="U28" i="14"/>
  <c r="V28" i="14" s="1"/>
  <c r="U118" i="14"/>
  <c r="V118" i="14" s="1"/>
  <c r="R197" i="14"/>
  <c r="S197" i="14" s="1"/>
  <c r="R136" i="14"/>
  <c r="S136" i="14" s="1"/>
  <c r="R148" i="14"/>
  <c r="S148" i="14" s="1"/>
  <c r="R190" i="14"/>
  <c r="S190" i="14" s="1"/>
  <c r="R18" i="14"/>
  <c r="S18" i="14" s="1"/>
  <c r="R17" i="14"/>
  <c r="S17" i="14" s="1"/>
  <c r="R25" i="14"/>
  <c r="S25" i="14" s="1"/>
  <c r="R48" i="14"/>
  <c r="S48" i="14" s="1"/>
  <c r="R168" i="14"/>
  <c r="S168" i="14" s="1"/>
  <c r="R198" i="14"/>
  <c r="S198" i="14" s="1"/>
  <c r="R185" i="14"/>
  <c r="S185" i="14" s="1"/>
  <c r="R199" i="14"/>
  <c r="S199" i="14" s="1"/>
  <c r="R200" i="14"/>
  <c r="S200" i="14" s="1"/>
  <c r="R83" i="14"/>
  <c r="S83" i="14" s="1"/>
  <c r="R126" i="14"/>
  <c r="S126" i="14" s="1"/>
  <c r="R66" i="14"/>
  <c r="S66" i="14" s="1"/>
  <c r="R19" i="14"/>
  <c r="S19" i="14" s="1"/>
  <c r="R49" i="14"/>
  <c r="S49" i="14" s="1"/>
  <c r="R201" i="14"/>
  <c r="S201" i="14" s="1"/>
  <c r="R35" i="14"/>
  <c r="S35" i="14" s="1"/>
  <c r="R202" i="14"/>
  <c r="S202" i="14" s="1"/>
  <c r="R158" i="14"/>
  <c r="S158" i="14" s="1"/>
  <c r="R246" i="14"/>
  <c r="S246" i="14" s="1"/>
  <c r="R138" i="14"/>
  <c r="S138" i="14" s="1"/>
  <c r="R39" i="14"/>
  <c r="S39" i="14" s="1"/>
  <c r="R142" i="14"/>
  <c r="S142" i="14" s="1"/>
  <c r="R10" i="14"/>
  <c r="S10" i="14" s="1"/>
  <c r="R203" i="14"/>
  <c r="S203" i="14" s="1"/>
  <c r="R105" i="14"/>
  <c r="S105" i="14" s="1"/>
  <c r="R149" i="14"/>
  <c r="S149" i="14" s="1"/>
  <c r="R103" i="14"/>
  <c r="S103" i="14" s="1"/>
  <c r="R46" i="14"/>
  <c r="S46" i="14" s="1"/>
  <c r="R106" i="14"/>
  <c r="S106" i="14" s="1"/>
  <c r="R169" i="14"/>
  <c r="S169" i="14" s="1"/>
  <c r="R204" i="14"/>
  <c r="S204" i="14" s="1"/>
  <c r="R205" i="14"/>
  <c r="S205" i="14" s="1"/>
  <c r="R151" i="14"/>
  <c r="S151" i="14" s="1"/>
  <c r="R206" i="14"/>
  <c r="S206" i="14" s="1"/>
  <c r="R207" i="14"/>
  <c r="S207" i="14" s="1"/>
  <c r="R52" i="14"/>
  <c r="S52" i="14" s="1"/>
  <c r="R57" i="14"/>
  <c r="S57" i="14" s="1"/>
  <c r="R26" i="14"/>
  <c r="S26" i="14" s="1"/>
  <c r="R31" i="14"/>
  <c r="S31" i="14" s="1"/>
  <c r="R170" i="14"/>
  <c r="S170" i="14" s="1"/>
  <c r="R111" i="14"/>
  <c r="S111" i="14" s="1"/>
  <c r="R146" i="14"/>
  <c r="S146" i="14" s="1"/>
  <c r="R58" i="14"/>
  <c r="S58" i="14" s="1"/>
  <c r="R101" i="14"/>
  <c r="S101" i="14" s="1"/>
  <c r="R208" i="14"/>
  <c r="S208" i="14" s="1"/>
  <c r="R2" i="14"/>
  <c r="S2" i="14" s="1"/>
  <c r="R44" i="14"/>
  <c r="S44" i="14" s="1"/>
  <c r="R121" i="14"/>
  <c r="S121" i="14" s="1"/>
  <c r="R209" i="14"/>
  <c r="S209" i="14" s="1"/>
  <c r="R171" i="14"/>
  <c r="S171" i="14" s="1"/>
  <c r="R55" i="14"/>
  <c r="S55" i="14" s="1"/>
  <c r="R13" i="14"/>
  <c r="S13" i="14" s="1"/>
  <c r="R210" i="14"/>
  <c r="S210" i="14" s="1"/>
  <c r="R119" i="14"/>
  <c r="S119" i="14" s="1"/>
  <c r="R186" i="14"/>
  <c r="S186" i="14" s="1"/>
  <c r="R211" i="14"/>
  <c r="S211" i="14" s="1"/>
  <c r="R172" i="14"/>
  <c r="S172" i="14" s="1"/>
  <c r="R102" i="14"/>
  <c r="S102" i="14" s="1"/>
  <c r="R42" i="14"/>
  <c r="S42" i="14" s="1"/>
  <c r="R212" i="14"/>
  <c r="S212" i="14" s="1"/>
  <c r="R12" i="14"/>
  <c r="S12" i="14" s="1"/>
  <c r="R43" i="14"/>
  <c r="S43" i="14" s="1"/>
  <c r="R80" i="14"/>
  <c r="S80" i="14" s="1"/>
  <c r="R213" i="14"/>
  <c r="S213" i="14" s="1"/>
  <c r="R124" i="14"/>
  <c r="S124" i="14" s="1"/>
  <c r="R214" i="14"/>
  <c r="S214" i="14" s="1"/>
  <c r="R143" i="14"/>
  <c r="S143" i="14" s="1"/>
  <c r="R73" i="14"/>
  <c r="S73" i="14" s="1"/>
  <c r="R162" i="14"/>
  <c r="S162" i="14" s="1"/>
  <c r="R215" i="14"/>
  <c r="S215" i="14" s="1"/>
  <c r="R216" i="14"/>
  <c r="S216" i="14" s="1"/>
  <c r="R217" i="14"/>
  <c r="S217" i="14" s="1"/>
  <c r="R47" i="14"/>
  <c r="S47" i="14" s="1"/>
  <c r="R218" i="14"/>
  <c r="S218" i="14" s="1"/>
  <c r="R65" i="14"/>
  <c r="S65" i="14" s="1"/>
  <c r="R93" i="14"/>
  <c r="S93" i="14" s="1"/>
  <c r="R173" i="14"/>
  <c r="S173" i="14" s="1"/>
  <c r="R249" i="14"/>
  <c r="S249" i="14" s="1"/>
  <c r="R174" i="14"/>
  <c r="S174" i="14" s="1"/>
  <c r="R87" i="14"/>
  <c r="S87" i="14" s="1"/>
  <c r="R70" i="14"/>
  <c r="S70" i="14" s="1"/>
  <c r="R141" i="14"/>
  <c r="S141" i="14" s="1"/>
  <c r="R99" i="14"/>
  <c r="S99" i="14" s="1"/>
  <c r="R125" i="14"/>
  <c r="S125" i="14" s="1"/>
  <c r="R33" i="14"/>
  <c r="S33" i="14" s="1"/>
  <c r="R219" i="14"/>
  <c r="S219" i="14" s="1"/>
  <c r="R175" i="14"/>
  <c r="S175" i="14" s="1"/>
  <c r="R176" i="14"/>
  <c r="S176" i="14" s="1"/>
  <c r="R220" i="14"/>
  <c r="S220" i="14" s="1"/>
  <c r="R155" i="14"/>
  <c r="S155" i="14" s="1"/>
  <c r="R40" i="14"/>
  <c r="S40" i="14" s="1"/>
  <c r="R221" i="14"/>
  <c r="S221" i="14" s="1"/>
  <c r="R222" i="14"/>
  <c r="S222" i="14" s="1"/>
  <c r="R223" i="14"/>
  <c r="S223" i="14" s="1"/>
  <c r="R89" i="14"/>
  <c r="S89" i="14" s="1"/>
  <c r="R224" i="14"/>
  <c r="S224" i="14" s="1"/>
  <c r="R137" i="14"/>
  <c r="S137" i="14" s="1"/>
  <c r="R144" i="14"/>
  <c r="S144" i="14" s="1"/>
  <c r="R90" i="14"/>
  <c r="S90" i="14" s="1"/>
  <c r="R5" i="14"/>
  <c r="S5" i="14" s="1"/>
  <c r="R247" i="14"/>
  <c r="S247" i="14" s="1"/>
  <c r="R177" i="14"/>
  <c r="S177" i="14" s="1"/>
  <c r="R147" i="14"/>
  <c r="S147" i="14" s="1"/>
  <c r="R92" i="14"/>
  <c r="S92" i="14" s="1"/>
  <c r="R36" i="14"/>
  <c r="S36" i="14" s="1"/>
  <c r="R51" i="14"/>
  <c r="S51" i="14" s="1"/>
  <c r="R225" i="14"/>
  <c r="S225" i="14" s="1"/>
  <c r="R61" i="14"/>
  <c r="S61" i="14" s="1"/>
  <c r="R152" i="14"/>
  <c r="S152" i="14" s="1"/>
  <c r="R178" i="14"/>
  <c r="S178" i="14" s="1"/>
  <c r="R60" i="14"/>
  <c r="S60" i="14" s="1"/>
  <c r="R226" i="14"/>
  <c r="S226" i="14" s="1"/>
  <c r="R64" i="14"/>
  <c r="S64" i="14" s="1"/>
  <c r="R188" i="14"/>
  <c r="S188" i="14" s="1"/>
  <c r="R20" i="14"/>
  <c r="S20" i="14" s="1"/>
  <c r="R85" i="14"/>
  <c r="S85" i="14" s="1"/>
  <c r="R117" i="14"/>
  <c r="S117" i="14" s="1"/>
  <c r="R227" i="14"/>
  <c r="S227" i="14" s="1"/>
  <c r="R3" i="14"/>
  <c r="S3" i="14" s="1"/>
  <c r="R228" i="14"/>
  <c r="S228" i="14" s="1"/>
  <c r="R120" i="14"/>
  <c r="S120" i="14" s="1"/>
  <c r="R229" i="14"/>
  <c r="S229" i="14" s="1"/>
  <c r="R164" i="14"/>
  <c r="S164" i="14" s="1"/>
  <c r="R230" i="14"/>
  <c r="S230" i="14" s="1"/>
  <c r="R76" i="14"/>
  <c r="S76" i="14" s="1"/>
  <c r="R100" i="14"/>
  <c r="S100" i="14" s="1"/>
  <c r="R32" i="14"/>
  <c r="S32" i="14" s="1"/>
  <c r="R231" i="14"/>
  <c r="S231" i="14" s="1"/>
  <c r="R187" i="14"/>
  <c r="S187" i="14" s="1"/>
  <c r="R34" i="14"/>
  <c r="S34" i="14" s="1"/>
  <c r="R232" i="14"/>
  <c r="S232" i="14" s="1"/>
  <c r="R233" i="14"/>
  <c r="S233" i="14" s="1"/>
  <c r="R234" i="14"/>
  <c r="S234" i="14" s="1"/>
  <c r="R84" i="14"/>
  <c r="S84" i="14" s="1"/>
  <c r="R71" i="14"/>
  <c r="S71" i="14" s="1"/>
  <c r="R81" i="14"/>
  <c r="S81" i="14" s="1"/>
  <c r="R6" i="14"/>
  <c r="S6" i="14" s="1"/>
  <c r="R184" i="14"/>
  <c r="S184" i="14" s="1"/>
  <c r="R56" i="14"/>
  <c r="S56" i="14" s="1"/>
  <c r="R133" i="14"/>
  <c r="S133" i="14" s="1"/>
  <c r="R179" i="14"/>
  <c r="S179" i="14" s="1"/>
  <c r="R8" i="14"/>
  <c r="S8" i="14" s="1"/>
  <c r="R248" i="14"/>
  <c r="S248" i="14" s="1"/>
  <c r="R94" i="14"/>
  <c r="S94" i="14" s="1"/>
  <c r="R23" i="14"/>
  <c r="S23" i="14" s="1"/>
  <c r="R128" i="14"/>
  <c r="S128" i="14" s="1"/>
  <c r="R45" i="14"/>
  <c r="S45" i="14" s="1"/>
  <c r="R235" i="14"/>
  <c r="S235" i="14" s="1"/>
  <c r="R38" i="14"/>
  <c r="S38" i="14" s="1"/>
  <c r="R11" i="14"/>
  <c r="S11" i="14" s="1"/>
  <c r="R236" i="14"/>
  <c r="S236" i="14" s="1"/>
  <c r="R161" i="14"/>
  <c r="S161" i="14" s="1"/>
  <c r="R72" i="14"/>
  <c r="S72" i="14" s="1"/>
  <c r="R237" i="14"/>
  <c r="S237" i="14" s="1"/>
  <c r="R238" i="14"/>
  <c r="S238" i="14" s="1"/>
  <c r="R180" i="14"/>
  <c r="S180" i="14" s="1"/>
  <c r="R104" i="14"/>
  <c r="S104" i="14" s="1"/>
  <c r="R132" i="14"/>
  <c r="S132" i="14" s="1"/>
  <c r="R21" i="14"/>
  <c r="S21" i="14" s="1"/>
  <c r="R16" i="14"/>
  <c r="S16" i="14" s="1"/>
  <c r="R239" i="14"/>
  <c r="S239" i="14" s="1"/>
  <c r="R159" i="14"/>
  <c r="S159" i="14" s="1"/>
  <c r="R9" i="14"/>
  <c r="S9" i="14" s="1"/>
  <c r="R74" i="14"/>
  <c r="S74" i="14" s="1"/>
  <c r="R153" i="14"/>
  <c r="S153" i="14" s="1"/>
  <c r="R108" i="14"/>
  <c r="S108" i="14" s="1"/>
  <c r="R82" i="14"/>
  <c r="S82" i="14" s="1"/>
  <c r="R145" i="14"/>
  <c r="S145" i="14" s="1"/>
  <c r="R181" i="14"/>
  <c r="S181" i="14" s="1"/>
  <c r="R7" i="14"/>
  <c r="S7" i="14" s="1"/>
  <c r="R59" i="14"/>
  <c r="S59" i="14" s="1"/>
  <c r="R240" i="14"/>
  <c r="S240" i="14" s="1"/>
  <c r="R160" i="14"/>
  <c r="S160" i="14" s="1"/>
  <c r="R86" i="14"/>
  <c r="S86" i="14" s="1"/>
  <c r="R156" i="14"/>
  <c r="S156" i="14" s="1"/>
  <c r="R241" i="14"/>
  <c r="S241" i="14" s="1"/>
  <c r="R182" i="14"/>
  <c r="S182" i="14" s="1"/>
  <c r="R154" i="14"/>
  <c r="S154" i="14" s="1"/>
  <c r="R4" i="14"/>
  <c r="S4" i="14" s="1"/>
  <c r="R183" i="14"/>
  <c r="S183" i="14" s="1"/>
  <c r="R67" i="14"/>
  <c r="S67" i="14" s="1"/>
  <c r="R242" i="14"/>
  <c r="S242" i="14" s="1"/>
  <c r="R77" i="14"/>
  <c r="S77" i="14" s="1"/>
  <c r="R107" i="14"/>
  <c r="S107" i="14" s="1"/>
  <c r="R63" i="14"/>
  <c r="S63" i="14" s="1"/>
  <c r="R189" i="14"/>
  <c r="S189" i="14" s="1"/>
  <c r="R112" i="14"/>
  <c r="S112" i="14" s="1"/>
  <c r="R14" i="14"/>
  <c r="S14" i="14" s="1"/>
  <c r="R243" i="14"/>
  <c r="S243" i="14" s="1"/>
  <c r="R69" i="14"/>
  <c r="S69" i="14" s="1"/>
  <c r="R140" i="14"/>
  <c r="S140" i="14" s="1"/>
  <c r="R163" i="14"/>
  <c r="S163" i="14" s="1"/>
  <c r="R150" i="14"/>
  <c r="S150" i="14" s="1"/>
  <c r="R15" i="14"/>
  <c r="S15" i="14" s="1"/>
  <c r="R53" i="14"/>
  <c r="S53" i="14" s="1"/>
  <c r="R96" i="14"/>
  <c r="S96" i="14" s="1"/>
  <c r="R131" i="14"/>
  <c r="S131" i="14" s="1"/>
  <c r="R97" i="14"/>
  <c r="S97" i="14" s="1"/>
  <c r="R244" i="14"/>
  <c r="S244" i="14" s="1"/>
  <c r="R68" i="14"/>
  <c r="S68" i="14" s="1"/>
  <c r="R75" i="14"/>
  <c r="S75" i="14" s="1"/>
  <c r="R28" i="14"/>
  <c r="S28" i="14" s="1"/>
  <c r="R118" i="14"/>
  <c r="S118" i="14" s="1"/>
  <c r="O118" i="14"/>
  <c r="P118" i="14" s="1"/>
  <c r="O197" i="14"/>
  <c r="P197" i="14" s="1"/>
  <c r="O136" i="14"/>
  <c r="P136" i="14" s="1"/>
  <c r="O148" i="14"/>
  <c r="P148" i="14" s="1"/>
  <c r="O190" i="14"/>
  <c r="P190" i="14" s="1"/>
  <c r="O18" i="14"/>
  <c r="P18" i="14" s="1"/>
  <c r="O17" i="14"/>
  <c r="P17" i="14" s="1"/>
  <c r="O25" i="14"/>
  <c r="P25" i="14" s="1"/>
  <c r="O48" i="14"/>
  <c r="P48" i="14" s="1"/>
  <c r="O168" i="14"/>
  <c r="P168" i="14" s="1"/>
  <c r="O198" i="14"/>
  <c r="P198" i="14" s="1"/>
  <c r="O185" i="14"/>
  <c r="P185" i="14" s="1"/>
  <c r="O199" i="14"/>
  <c r="P199" i="14" s="1"/>
  <c r="O200" i="14"/>
  <c r="P200" i="14" s="1"/>
  <c r="O83" i="14"/>
  <c r="P83" i="14" s="1"/>
  <c r="O126" i="14"/>
  <c r="P126" i="14" s="1"/>
  <c r="O66" i="14"/>
  <c r="P66" i="14" s="1"/>
  <c r="O19" i="14"/>
  <c r="P19" i="14" s="1"/>
  <c r="O49" i="14"/>
  <c r="P49" i="14" s="1"/>
  <c r="O201" i="14"/>
  <c r="P201" i="14" s="1"/>
  <c r="O35" i="14"/>
  <c r="P35" i="14" s="1"/>
  <c r="O202" i="14"/>
  <c r="P202" i="14" s="1"/>
  <c r="O158" i="14"/>
  <c r="P158" i="14" s="1"/>
  <c r="O246" i="14"/>
  <c r="P246" i="14" s="1"/>
  <c r="O138" i="14"/>
  <c r="P138" i="14" s="1"/>
  <c r="O39" i="14"/>
  <c r="P39" i="14" s="1"/>
  <c r="O142" i="14"/>
  <c r="P142" i="14" s="1"/>
  <c r="O10" i="14"/>
  <c r="P10" i="14" s="1"/>
  <c r="O203" i="14"/>
  <c r="P203" i="14" s="1"/>
  <c r="O105" i="14"/>
  <c r="P105" i="14" s="1"/>
  <c r="O149" i="14"/>
  <c r="P149" i="14" s="1"/>
  <c r="O103" i="14"/>
  <c r="P103" i="14" s="1"/>
  <c r="O46" i="14"/>
  <c r="P46" i="14" s="1"/>
  <c r="O106" i="14"/>
  <c r="P106" i="14" s="1"/>
  <c r="O169" i="14"/>
  <c r="P169" i="14" s="1"/>
  <c r="O204" i="14"/>
  <c r="P204" i="14" s="1"/>
  <c r="O205" i="14"/>
  <c r="P205" i="14" s="1"/>
  <c r="O151" i="14"/>
  <c r="P151" i="14" s="1"/>
  <c r="O206" i="14"/>
  <c r="P206" i="14" s="1"/>
  <c r="O207" i="14"/>
  <c r="P207" i="14" s="1"/>
  <c r="O52" i="14"/>
  <c r="P52" i="14" s="1"/>
  <c r="O57" i="14"/>
  <c r="P57" i="14" s="1"/>
  <c r="O26" i="14"/>
  <c r="P26" i="14" s="1"/>
  <c r="O31" i="14"/>
  <c r="P31" i="14" s="1"/>
  <c r="O170" i="14"/>
  <c r="P170" i="14" s="1"/>
  <c r="O111" i="14"/>
  <c r="P111" i="14" s="1"/>
  <c r="O146" i="14"/>
  <c r="P146" i="14" s="1"/>
  <c r="O58" i="14"/>
  <c r="P58" i="14" s="1"/>
  <c r="O101" i="14"/>
  <c r="P101" i="14" s="1"/>
  <c r="O208" i="14"/>
  <c r="P208" i="14" s="1"/>
  <c r="O2" i="14"/>
  <c r="P2" i="14" s="1"/>
  <c r="O44" i="14"/>
  <c r="P44" i="14" s="1"/>
  <c r="O121" i="14"/>
  <c r="P121" i="14" s="1"/>
  <c r="O209" i="14"/>
  <c r="P209" i="14" s="1"/>
  <c r="O171" i="14"/>
  <c r="P171" i="14" s="1"/>
  <c r="O55" i="14"/>
  <c r="P55" i="14" s="1"/>
  <c r="O13" i="14"/>
  <c r="P13" i="14" s="1"/>
  <c r="O210" i="14"/>
  <c r="P210" i="14" s="1"/>
  <c r="O119" i="14"/>
  <c r="P119" i="14" s="1"/>
  <c r="O186" i="14"/>
  <c r="P186" i="14" s="1"/>
  <c r="O211" i="14"/>
  <c r="P211" i="14" s="1"/>
  <c r="O172" i="14"/>
  <c r="P172" i="14" s="1"/>
  <c r="O102" i="14"/>
  <c r="P102" i="14" s="1"/>
  <c r="O42" i="14"/>
  <c r="P42" i="14" s="1"/>
  <c r="O212" i="14"/>
  <c r="P212" i="14" s="1"/>
  <c r="O12" i="14"/>
  <c r="P12" i="14" s="1"/>
  <c r="O43" i="14"/>
  <c r="P43" i="14" s="1"/>
  <c r="O80" i="14"/>
  <c r="P80" i="14" s="1"/>
  <c r="O213" i="14"/>
  <c r="P213" i="14" s="1"/>
  <c r="O124" i="14"/>
  <c r="P124" i="14" s="1"/>
  <c r="O214" i="14"/>
  <c r="P214" i="14" s="1"/>
  <c r="O143" i="14"/>
  <c r="P143" i="14" s="1"/>
  <c r="O73" i="14"/>
  <c r="P73" i="14" s="1"/>
  <c r="O162" i="14"/>
  <c r="P162" i="14" s="1"/>
  <c r="O215" i="14"/>
  <c r="P215" i="14" s="1"/>
  <c r="O216" i="14"/>
  <c r="P216" i="14" s="1"/>
  <c r="O217" i="14"/>
  <c r="P217" i="14" s="1"/>
  <c r="O47" i="14"/>
  <c r="P47" i="14" s="1"/>
  <c r="O218" i="14"/>
  <c r="P218" i="14" s="1"/>
  <c r="O65" i="14"/>
  <c r="P65" i="14" s="1"/>
  <c r="O93" i="14"/>
  <c r="P93" i="14" s="1"/>
  <c r="O173" i="14"/>
  <c r="P173" i="14" s="1"/>
  <c r="O249" i="14"/>
  <c r="P249" i="14" s="1"/>
  <c r="O174" i="14"/>
  <c r="P174" i="14" s="1"/>
  <c r="O87" i="14"/>
  <c r="P87" i="14" s="1"/>
  <c r="O70" i="14"/>
  <c r="P70" i="14" s="1"/>
  <c r="O141" i="14"/>
  <c r="P141" i="14" s="1"/>
  <c r="O99" i="14"/>
  <c r="P99" i="14" s="1"/>
  <c r="O125" i="14"/>
  <c r="P125" i="14" s="1"/>
  <c r="O33" i="14"/>
  <c r="P33" i="14" s="1"/>
  <c r="O219" i="14"/>
  <c r="P219" i="14" s="1"/>
  <c r="O175" i="14"/>
  <c r="P175" i="14" s="1"/>
  <c r="O176" i="14"/>
  <c r="P176" i="14" s="1"/>
  <c r="O220" i="14"/>
  <c r="P220" i="14" s="1"/>
  <c r="O155" i="14"/>
  <c r="P155" i="14" s="1"/>
  <c r="O40" i="14"/>
  <c r="P40" i="14" s="1"/>
  <c r="O221" i="14"/>
  <c r="P221" i="14" s="1"/>
  <c r="O222" i="14"/>
  <c r="P222" i="14" s="1"/>
  <c r="O223" i="14"/>
  <c r="P223" i="14" s="1"/>
  <c r="O89" i="14"/>
  <c r="P89" i="14" s="1"/>
  <c r="O224" i="14"/>
  <c r="P224" i="14" s="1"/>
  <c r="O137" i="14"/>
  <c r="P137" i="14" s="1"/>
  <c r="O144" i="14"/>
  <c r="P144" i="14" s="1"/>
  <c r="O90" i="14"/>
  <c r="P90" i="14" s="1"/>
  <c r="O5" i="14"/>
  <c r="P5" i="14" s="1"/>
  <c r="O247" i="14"/>
  <c r="P247" i="14" s="1"/>
  <c r="O177" i="14"/>
  <c r="P177" i="14" s="1"/>
  <c r="O147" i="14"/>
  <c r="P147" i="14" s="1"/>
  <c r="O92" i="14"/>
  <c r="P92" i="14" s="1"/>
  <c r="O36" i="14"/>
  <c r="P36" i="14" s="1"/>
  <c r="O51" i="14"/>
  <c r="P51" i="14" s="1"/>
  <c r="O225" i="14"/>
  <c r="P225" i="14" s="1"/>
  <c r="O61" i="14"/>
  <c r="P61" i="14" s="1"/>
  <c r="O152" i="14"/>
  <c r="P152" i="14" s="1"/>
  <c r="O178" i="14"/>
  <c r="P178" i="14" s="1"/>
  <c r="O60" i="14"/>
  <c r="P60" i="14" s="1"/>
  <c r="O226" i="14"/>
  <c r="P226" i="14" s="1"/>
  <c r="O64" i="14"/>
  <c r="P64" i="14" s="1"/>
  <c r="O188" i="14"/>
  <c r="P188" i="14" s="1"/>
  <c r="O20" i="14"/>
  <c r="P20" i="14" s="1"/>
  <c r="O85" i="14"/>
  <c r="P85" i="14" s="1"/>
  <c r="O117" i="14"/>
  <c r="P117" i="14" s="1"/>
  <c r="O227" i="14"/>
  <c r="P227" i="14" s="1"/>
  <c r="O3" i="14"/>
  <c r="P3" i="14" s="1"/>
  <c r="O228" i="14"/>
  <c r="P228" i="14" s="1"/>
  <c r="O120" i="14"/>
  <c r="P120" i="14" s="1"/>
  <c r="O229" i="14"/>
  <c r="P229" i="14" s="1"/>
  <c r="O164" i="14"/>
  <c r="P164" i="14" s="1"/>
  <c r="O230" i="14"/>
  <c r="P230" i="14" s="1"/>
  <c r="O76" i="14"/>
  <c r="P76" i="14" s="1"/>
  <c r="O100" i="14"/>
  <c r="P100" i="14" s="1"/>
  <c r="O32" i="14"/>
  <c r="P32" i="14" s="1"/>
  <c r="O231" i="14"/>
  <c r="P231" i="14" s="1"/>
  <c r="O187" i="14"/>
  <c r="P187" i="14" s="1"/>
  <c r="O34" i="14"/>
  <c r="P34" i="14" s="1"/>
  <c r="O232" i="14"/>
  <c r="P232" i="14" s="1"/>
  <c r="O233" i="14"/>
  <c r="P233" i="14" s="1"/>
  <c r="O234" i="14"/>
  <c r="P234" i="14" s="1"/>
  <c r="O84" i="14"/>
  <c r="P84" i="14" s="1"/>
  <c r="O71" i="14"/>
  <c r="P71" i="14" s="1"/>
  <c r="O81" i="14"/>
  <c r="P81" i="14" s="1"/>
  <c r="O6" i="14"/>
  <c r="P6" i="14" s="1"/>
  <c r="O184" i="14"/>
  <c r="P184" i="14" s="1"/>
  <c r="O56" i="14"/>
  <c r="P56" i="14" s="1"/>
  <c r="O133" i="14"/>
  <c r="P133" i="14" s="1"/>
  <c r="O179" i="14"/>
  <c r="P179" i="14" s="1"/>
  <c r="O8" i="14"/>
  <c r="P8" i="14" s="1"/>
  <c r="O248" i="14"/>
  <c r="P248" i="14" s="1"/>
  <c r="O94" i="14"/>
  <c r="P94" i="14" s="1"/>
  <c r="O23" i="14"/>
  <c r="P23" i="14" s="1"/>
  <c r="O128" i="14"/>
  <c r="P128" i="14" s="1"/>
  <c r="O45" i="14"/>
  <c r="P45" i="14" s="1"/>
  <c r="O235" i="14"/>
  <c r="P235" i="14" s="1"/>
  <c r="O38" i="14"/>
  <c r="P38" i="14" s="1"/>
  <c r="O11" i="14"/>
  <c r="P11" i="14" s="1"/>
  <c r="O236" i="14"/>
  <c r="P236" i="14" s="1"/>
  <c r="O161" i="14"/>
  <c r="P161" i="14" s="1"/>
  <c r="O72" i="14"/>
  <c r="P72" i="14" s="1"/>
  <c r="O237" i="14"/>
  <c r="P237" i="14" s="1"/>
  <c r="O238" i="14"/>
  <c r="P238" i="14" s="1"/>
  <c r="O180" i="14"/>
  <c r="P180" i="14" s="1"/>
  <c r="O104" i="14"/>
  <c r="P104" i="14" s="1"/>
  <c r="O132" i="14"/>
  <c r="P132" i="14" s="1"/>
  <c r="O21" i="14"/>
  <c r="P21" i="14" s="1"/>
  <c r="O16" i="14"/>
  <c r="P16" i="14" s="1"/>
  <c r="O239" i="14"/>
  <c r="P239" i="14" s="1"/>
  <c r="O159" i="14"/>
  <c r="P159" i="14" s="1"/>
  <c r="O9" i="14"/>
  <c r="P9" i="14" s="1"/>
  <c r="O74" i="14"/>
  <c r="P74" i="14" s="1"/>
  <c r="O153" i="14"/>
  <c r="P153" i="14" s="1"/>
  <c r="O108" i="14"/>
  <c r="P108" i="14" s="1"/>
  <c r="O82" i="14"/>
  <c r="P82" i="14" s="1"/>
  <c r="O145" i="14"/>
  <c r="P145" i="14" s="1"/>
  <c r="O181" i="14"/>
  <c r="P181" i="14" s="1"/>
  <c r="O7" i="14"/>
  <c r="P7" i="14" s="1"/>
  <c r="O59" i="14"/>
  <c r="P59" i="14" s="1"/>
  <c r="O240" i="14"/>
  <c r="P240" i="14" s="1"/>
  <c r="O160" i="14"/>
  <c r="P160" i="14" s="1"/>
  <c r="O86" i="14"/>
  <c r="P86" i="14" s="1"/>
  <c r="O156" i="14"/>
  <c r="P156" i="14" s="1"/>
  <c r="O241" i="14"/>
  <c r="P241" i="14" s="1"/>
  <c r="O182" i="14"/>
  <c r="P182" i="14" s="1"/>
  <c r="O154" i="14"/>
  <c r="P154" i="14" s="1"/>
  <c r="O4" i="14"/>
  <c r="P4" i="14" s="1"/>
  <c r="O183" i="14"/>
  <c r="P183" i="14" s="1"/>
  <c r="O67" i="14"/>
  <c r="P67" i="14" s="1"/>
  <c r="O242" i="14"/>
  <c r="P242" i="14" s="1"/>
  <c r="O77" i="14"/>
  <c r="P77" i="14" s="1"/>
  <c r="O107" i="14"/>
  <c r="P107" i="14" s="1"/>
  <c r="O63" i="14"/>
  <c r="P63" i="14" s="1"/>
  <c r="O189" i="14"/>
  <c r="P189" i="14" s="1"/>
  <c r="O112" i="14"/>
  <c r="P112" i="14" s="1"/>
  <c r="O14" i="14"/>
  <c r="P14" i="14" s="1"/>
  <c r="O243" i="14"/>
  <c r="P243" i="14" s="1"/>
  <c r="O69" i="14"/>
  <c r="P69" i="14" s="1"/>
  <c r="O140" i="14"/>
  <c r="P140" i="14" s="1"/>
  <c r="O163" i="14"/>
  <c r="P163" i="14" s="1"/>
  <c r="O150" i="14"/>
  <c r="P150" i="14" s="1"/>
  <c r="O15" i="14"/>
  <c r="P15" i="14" s="1"/>
  <c r="O53" i="14"/>
  <c r="P53" i="14" s="1"/>
  <c r="O96" i="14"/>
  <c r="P96" i="14" s="1"/>
  <c r="O131" i="14"/>
  <c r="P131" i="14" s="1"/>
  <c r="O97" i="14"/>
  <c r="P97" i="14" s="1"/>
  <c r="O244" i="14"/>
  <c r="P244" i="14" s="1"/>
  <c r="O68" i="14"/>
  <c r="P68" i="14" s="1"/>
  <c r="O75" i="14"/>
  <c r="P75" i="14" s="1"/>
  <c r="O28" i="14"/>
  <c r="P28" i="14" s="1"/>
  <c r="L118" i="14"/>
  <c r="M118" i="14" s="1"/>
  <c r="L197" i="14"/>
  <c r="M197" i="14" s="1"/>
  <c r="L136" i="14"/>
  <c r="M136" i="14" s="1"/>
  <c r="L148" i="14"/>
  <c r="M148" i="14" s="1"/>
  <c r="L190" i="14"/>
  <c r="M190" i="14" s="1"/>
  <c r="L18" i="14"/>
  <c r="M18" i="14" s="1"/>
  <c r="L17" i="14"/>
  <c r="M17" i="14" s="1"/>
  <c r="L25" i="14"/>
  <c r="M25" i="14" s="1"/>
  <c r="L48" i="14"/>
  <c r="M48" i="14" s="1"/>
  <c r="L168" i="14"/>
  <c r="M168" i="14" s="1"/>
  <c r="L198" i="14"/>
  <c r="M198" i="14" s="1"/>
  <c r="L185" i="14"/>
  <c r="M185" i="14" s="1"/>
  <c r="L199" i="14"/>
  <c r="M199" i="14" s="1"/>
  <c r="L200" i="14"/>
  <c r="M200" i="14" s="1"/>
  <c r="L83" i="14"/>
  <c r="M83" i="14" s="1"/>
  <c r="L126" i="14"/>
  <c r="M126" i="14" s="1"/>
  <c r="L66" i="14"/>
  <c r="M66" i="14" s="1"/>
  <c r="L19" i="14"/>
  <c r="M19" i="14" s="1"/>
  <c r="L49" i="14"/>
  <c r="M49" i="14" s="1"/>
  <c r="L201" i="14"/>
  <c r="M201" i="14" s="1"/>
  <c r="L35" i="14"/>
  <c r="M35" i="14" s="1"/>
  <c r="L202" i="14"/>
  <c r="M202" i="14" s="1"/>
  <c r="L158" i="14"/>
  <c r="M158" i="14" s="1"/>
  <c r="L246" i="14"/>
  <c r="M246" i="14" s="1"/>
  <c r="L138" i="14"/>
  <c r="M138" i="14" s="1"/>
  <c r="L39" i="14"/>
  <c r="M39" i="14" s="1"/>
  <c r="L142" i="14"/>
  <c r="M142" i="14" s="1"/>
  <c r="L10" i="14"/>
  <c r="M10" i="14" s="1"/>
  <c r="L203" i="14"/>
  <c r="M203" i="14" s="1"/>
  <c r="L105" i="14"/>
  <c r="M105" i="14" s="1"/>
  <c r="L149" i="14"/>
  <c r="M149" i="14" s="1"/>
  <c r="L103" i="14"/>
  <c r="M103" i="14" s="1"/>
  <c r="L46" i="14"/>
  <c r="M46" i="14" s="1"/>
  <c r="L106" i="14"/>
  <c r="M106" i="14" s="1"/>
  <c r="L169" i="14"/>
  <c r="M169" i="14" s="1"/>
  <c r="L204" i="14"/>
  <c r="M204" i="14" s="1"/>
  <c r="L205" i="14"/>
  <c r="M205" i="14" s="1"/>
  <c r="L151" i="14"/>
  <c r="M151" i="14" s="1"/>
  <c r="L206" i="14"/>
  <c r="M206" i="14" s="1"/>
  <c r="L207" i="14"/>
  <c r="M207" i="14" s="1"/>
  <c r="L52" i="14"/>
  <c r="M52" i="14" s="1"/>
  <c r="L57" i="14"/>
  <c r="M57" i="14" s="1"/>
  <c r="L26" i="14"/>
  <c r="M26" i="14" s="1"/>
  <c r="L31" i="14"/>
  <c r="M31" i="14" s="1"/>
  <c r="L170" i="14"/>
  <c r="M170" i="14" s="1"/>
  <c r="L111" i="14"/>
  <c r="M111" i="14" s="1"/>
  <c r="L146" i="14"/>
  <c r="M146" i="14" s="1"/>
  <c r="L58" i="14"/>
  <c r="M58" i="14" s="1"/>
  <c r="L101" i="14"/>
  <c r="M101" i="14" s="1"/>
  <c r="L208" i="14"/>
  <c r="M208" i="14" s="1"/>
  <c r="L2" i="14"/>
  <c r="M2" i="14" s="1"/>
  <c r="L44" i="14"/>
  <c r="M44" i="14" s="1"/>
  <c r="L121" i="14"/>
  <c r="M121" i="14" s="1"/>
  <c r="L209" i="14"/>
  <c r="M209" i="14" s="1"/>
  <c r="L171" i="14"/>
  <c r="M171" i="14" s="1"/>
  <c r="L55" i="14"/>
  <c r="M55" i="14" s="1"/>
  <c r="L13" i="14"/>
  <c r="M13" i="14" s="1"/>
  <c r="L210" i="14"/>
  <c r="M210" i="14" s="1"/>
  <c r="L119" i="14"/>
  <c r="M119" i="14" s="1"/>
  <c r="L186" i="14"/>
  <c r="M186" i="14" s="1"/>
  <c r="L211" i="14"/>
  <c r="M211" i="14" s="1"/>
  <c r="L172" i="14"/>
  <c r="M172" i="14" s="1"/>
  <c r="L102" i="14"/>
  <c r="M102" i="14" s="1"/>
  <c r="L42" i="14"/>
  <c r="M42" i="14" s="1"/>
  <c r="L212" i="14"/>
  <c r="M212" i="14" s="1"/>
  <c r="L12" i="14"/>
  <c r="M12" i="14" s="1"/>
  <c r="L43" i="14"/>
  <c r="M43" i="14" s="1"/>
  <c r="L80" i="14"/>
  <c r="M80" i="14" s="1"/>
  <c r="L213" i="14"/>
  <c r="M213" i="14" s="1"/>
  <c r="L124" i="14"/>
  <c r="M124" i="14" s="1"/>
  <c r="L214" i="14"/>
  <c r="M214" i="14" s="1"/>
  <c r="L143" i="14"/>
  <c r="M143" i="14" s="1"/>
  <c r="L73" i="14"/>
  <c r="M73" i="14" s="1"/>
  <c r="L162" i="14"/>
  <c r="M162" i="14" s="1"/>
  <c r="L215" i="14"/>
  <c r="M215" i="14" s="1"/>
  <c r="L216" i="14"/>
  <c r="M216" i="14" s="1"/>
  <c r="L217" i="14"/>
  <c r="M217" i="14" s="1"/>
  <c r="L47" i="14"/>
  <c r="M47" i="14" s="1"/>
  <c r="L218" i="14"/>
  <c r="M218" i="14" s="1"/>
  <c r="L65" i="14"/>
  <c r="M65" i="14" s="1"/>
  <c r="L93" i="14"/>
  <c r="M93" i="14" s="1"/>
  <c r="L173" i="14"/>
  <c r="M173" i="14" s="1"/>
  <c r="L249" i="14"/>
  <c r="M249" i="14" s="1"/>
  <c r="L174" i="14"/>
  <c r="M174" i="14" s="1"/>
  <c r="L87" i="14"/>
  <c r="M87" i="14" s="1"/>
  <c r="L70" i="14"/>
  <c r="M70" i="14" s="1"/>
  <c r="L141" i="14"/>
  <c r="M141" i="14" s="1"/>
  <c r="L99" i="14"/>
  <c r="M99" i="14" s="1"/>
  <c r="L125" i="14"/>
  <c r="M125" i="14" s="1"/>
  <c r="L33" i="14"/>
  <c r="M33" i="14" s="1"/>
  <c r="L219" i="14"/>
  <c r="M219" i="14" s="1"/>
  <c r="L175" i="14"/>
  <c r="M175" i="14" s="1"/>
  <c r="L176" i="14"/>
  <c r="M176" i="14" s="1"/>
  <c r="L220" i="14"/>
  <c r="M220" i="14" s="1"/>
  <c r="L155" i="14"/>
  <c r="M155" i="14" s="1"/>
  <c r="L40" i="14"/>
  <c r="M40" i="14" s="1"/>
  <c r="L221" i="14"/>
  <c r="M221" i="14" s="1"/>
  <c r="L222" i="14"/>
  <c r="M222" i="14" s="1"/>
  <c r="L223" i="14"/>
  <c r="M223" i="14" s="1"/>
  <c r="L89" i="14"/>
  <c r="M89" i="14" s="1"/>
  <c r="L224" i="14"/>
  <c r="M224" i="14" s="1"/>
  <c r="L137" i="14"/>
  <c r="M137" i="14" s="1"/>
  <c r="L144" i="14"/>
  <c r="M144" i="14" s="1"/>
  <c r="L90" i="14"/>
  <c r="M90" i="14" s="1"/>
  <c r="L5" i="14"/>
  <c r="M5" i="14" s="1"/>
  <c r="L247" i="14"/>
  <c r="M247" i="14" s="1"/>
  <c r="L177" i="14"/>
  <c r="M177" i="14" s="1"/>
  <c r="L147" i="14"/>
  <c r="M147" i="14" s="1"/>
  <c r="L92" i="14"/>
  <c r="M92" i="14" s="1"/>
  <c r="L36" i="14"/>
  <c r="M36" i="14" s="1"/>
  <c r="L51" i="14"/>
  <c r="M51" i="14" s="1"/>
  <c r="L225" i="14"/>
  <c r="M225" i="14" s="1"/>
  <c r="L61" i="14"/>
  <c r="M61" i="14" s="1"/>
  <c r="L152" i="14"/>
  <c r="M152" i="14" s="1"/>
  <c r="L178" i="14"/>
  <c r="M178" i="14" s="1"/>
  <c r="L60" i="14"/>
  <c r="M60" i="14" s="1"/>
  <c r="L226" i="14"/>
  <c r="M226" i="14" s="1"/>
  <c r="L64" i="14"/>
  <c r="M64" i="14" s="1"/>
  <c r="L188" i="14"/>
  <c r="M188" i="14" s="1"/>
  <c r="L20" i="14"/>
  <c r="M20" i="14" s="1"/>
  <c r="L85" i="14"/>
  <c r="M85" i="14" s="1"/>
  <c r="L117" i="14"/>
  <c r="M117" i="14" s="1"/>
  <c r="L227" i="14"/>
  <c r="M227" i="14" s="1"/>
  <c r="L3" i="14"/>
  <c r="M3" i="14" s="1"/>
  <c r="L228" i="14"/>
  <c r="M228" i="14" s="1"/>
  <c r="L120" i="14"/>
  <c r="M120" i="14" s="1"/>
  <c r="L229" i="14"/>
  <c r="M229" i="14" s="1"/>
  <c r="L164" i="14"/>
  <c r="M164" i="14" s="1"/>
  <c r="L230" i="14"/>
  <c r="M230" i="14" s="1"/>
  <c r="L76" i="14"/>
  <c r="M76" i="14" s="1"/>
  <c r="L100" i="14"/>
  <c r="M100" i="14" s="1"/>
  <c r="L32" i="14"/>
  <c r="M32" i="14" s="1"/>
  <c r="L231" i="14"/>
  <c r="M231" i="14" s="1"/>
  <c r="L187" i="14"/>
  <c r="M187" i="14" s="1"/>
  <c r="L34" i="14"/>
  <c r="M34" i="14" s="1"/>
  <c r="L232" i="14"/>
  <c r="M232" i="14" s="1"/>
  <c r="L233" i="14"/>
  <c r="M233" i="14" s="1"/>
  <c r="L234" i="14"/>
  <c r="M234" i="14" s="1"/>
  <c r="L84" i="14"/>
  <c r="M84" i="14" s="1"/>
  <c r="L71" i="14"/>
  <c r="M71" i="14" s="1"/>
  <c r="L81" i="14"/>
  <c r="M81" i="14" s="1"/>
  <c r="L6" i="14"/>
  <c r="M6" i="14" s="1"/>
  <c r="L184" i="14"/>
  <c r="M184" i="14" s="1"/>
  <c r="L56" i="14"/>
  <c r="M56" i="14" s="1"/>
  <c r="L133" i="14"/>
  <c r="M133" i="14" s="1"/>
  <c r="L179" i="14"/>
  <c r="M179" i="14" s="1"/>
  <c r="L8" i="14"/>
  <c r="M8" i="14" s="1"/>
  <c r="L248" i="14"/>
  <c r="M248" i="14" s="1"/>
  <c r="L94" i="14"/>
  <c r="M94" i="14" s="1"/>
  <c r="L23" i="14"/>
  <c r="M23" i="14" s="1"/>
  <c r="L128" i="14"/>
  <c r="M128" i="14" s="1"/>
  <c r="L45" i="14"/>
  <c r="M45" i="14" s="1"/>
  <c r="L235" i="14"/>
  <c r="M235" i="14" s="1"/>
  <c r="L38" i="14"/>
  <c r="M38" i="14" s="1"/>
  <c r="L11" i="14"/>
  <c r="M11" i="14" s="1"/>
  <c r="L236" i="14"/>
  <c r="M236" i="14" s="1"/>
  <c r="L161" i="14"/>
  <c r="M161" i="14" s="1"/>
  <c r="L72" i="14"/>
  <c r="M72" i="14" s="1"/>
  <c r="L237" i="14"/>
  <c r="M237" i="14" s="1"/>
  <c r="L238" i="14"/>
  <c r="M238" i="14" s="1"/>
  <c r="L180" i="14"/>
  <c r="M180" i="14" s="1"/>
  <c r="L104" i="14"/>
  <c r="M104" i="14" s="1"/>
  <c r="L132" i="14"/>
  <c r="M132" i="14" s="1"/>
  <c r="L21" i="14"/>
  <c r="M21" i="14" s="1"/>
  <c r="L16" i="14"/>
  <c r="M16" i="14" s="1"/>
  <c r="L239" i="14"/>
  <c r="M239" i="14" s="1"/>
  <c r="L159" i="14"/>
  <c r="M159" i="14" s="1"/>
  <c r="L9" i="14"/>
  <c r="M9" i="14" s="1"/>
  <c r="L74" i="14"/>
  <c r="M74" i="14" s="1"/>
  <c r="L153" i="14"/>
  <c r="M153" i="14" s="1"/>
  <c r="L108" i="14"/>
  <c r="M108" i="14" s="1"/>
  <c r="L82" i="14"/>
  <c r="M82" i="14" s="1"/>
  <c r="L145" i="14"/>
  <c r="M145" i="14" s="1"/>
  <c r="L181" i="14"/>
  <c r="M181" i="14" s="1"/>
  <c r="L7" i="14"/>
  <c r="M7" i="14" s="1"/>
  <c r="L59" i="14"/>
  <c r="M59" i="14" s="1"/>
  <c r="L240" i="14"/>
  <c r="M240" i="14" s="1"/>
  <c r="L160" i="14"/>
  <c r="M160" i="14" s="1"/>
  <c r="L86" i="14"/>
  <c r="M86" i="14" s="1"/>
  <c r="L156" i="14"/>
  <c r="M156" i="14" s="1"/>
  <c r="L241" i="14"/>
  <c r="M241" i="14" s="1"/>
  <c r="L182" i="14"/>
  <c r="M182" i="14" s="1"/>
  <c r="L154" i="14"/>
  <c r="M154" i="14" s="1"/>
  <c r="L4" i="14"/>
  <c r="M4" i="14" s="1"/>
  <c r="L183" i="14"/>
  <c r="M183" i="14" s="1"/>
  <c r="L67" i="14"/>
  <c r="M67" i="14" s="1"/>
  <c r="L242" i="14"/>
  <c r="M242" i="14" s="1"/>
  <c r="L77" i="14"/>
  <c r="M77" i="14" s="1"/>
  <c r="L107" i="14"/>
  <c r="M107" i="14" s="1"/>
  <c r="L63" i="14"/>
  <c r="M63" i="14" s="1"/>
  <c r="L189" i="14"/>
  <c r="M189" i="14" s="1"/>
  <c r="L112" i="14"/>
  <c r="M112" i="14" s="1"/>
  <c r="L14" i="14"/>
  <c r="M14" i="14" s="1"/>
  <c r="L243" i="14"/>
  <c r="M243" i="14" s="1"/>
  <c r="L69" i="14"/>
  <c r="M69" i="14" s="1"/>
  <c r="L140" i="14"/>
  <c r="M140" i="14" s="1"/>
  <c r="L163" i="14"/>
  <c r="M163" i="14" s="1"/>
  <c r="L150" i="14"/>
  <c r="M150" i="14" s="1"/>
  <c r="L15" i="14"/>
  <c r="M15" i="14" s="1"/>
  <c r="L53" i="14"/>
  <c r="M53" i="14" s="1"/>
  <c r="L96" i="14"/>
  <c r="M96" i="14" s="1"/>
  <c r="L131" i="14"/>
  <c r="M131" i="14" s="1"/>
  <c r="L97" i="14"/>
  <c r="M97" i="14" s="1"/>
  <c r="L244" i="14"/>
  <c r="M244" i="14" s="1"/>
  <c r="L68" i="14"/>
  <c r="M68" i="14" s="1"/>
  <c r="L75" i="14"/>
  <c r="M75" i="14" s="1"/>
  <c r="L28" i="14"/>
  <c r="M28" i="14" s="1"/>
  <c r="I28" i="14"/>
  <c r="J28" i="14" s="1"/>
  <c r="I118" i="14"/>
  <c r="J118" i="14" s="1"/>
  <c r="I197" i="14"/>
  <c r="J197" i="14" s="1"/>
  <c r="I136" i="14"/>
  <c r="J136" i="14" s="1"/>
  <c r="I148" i="14"/>
  <c r="J148" i="14" s="1"/>
  <c r="I190" i="14"/>
  <c r="J190" i="14" s="1"/>
  <c r="I18" i="14"/>
  <c r="J18" i="14" s="1"/>
  <c r="I17" i="14"/>
  <c r="J17" i="14" s="1"/>
  <c r="I25" i="14"/>
  <c r="J25" i="14" s="1"/>
  <c r="I48" i="14"/>
  <c r="J48" i="14" s="1"/>
  <c r="I168" i="14"/>
  <c r="J168" i="14" s="1"/>
  <c r="I198" i="14"/>
  <c r="J198" i="14" s="1"/>
  <c r="I185" i="14"/>
  <c r="J185" i="14" s="1"/>
  <c r="I199" i="14"/>
  <c r="J199" i="14" s="1"/>
  <c r="I200" i="14"/>
  <c r="J200" i="14" s="1"/>
  <c r="I83" i="14"/>
  <c r="J83" i="14" s="1"/>
  <c r="I126" i="14"/>
  <c r="J126" i="14" s="1"/>
  <c r="I66" i="14"/>
  <c r="J66" i="14" s="1"/>
  <c r="I19" i="14"/>
  <c r="J19" i="14" s="1"/>
  <c r="I49" i="14"/>
  <c r="J49" i="14" s="1"/>
  <c r="I201" i="14"/>
  <c r="J201" i="14" s="1"/>
  <c r="I35" i="14"/>
  <c r="J35" i="14" s="1"/>
  <c r="I202" i="14"/>
  <c r="J202" i="14" s="1"/>
  <c r="I158" i="14"/>
  <c r="J158" i="14" s="1"/>
  <c r="I246" i="14"/>
  <c r="J246" i="14" s="1"/>
  <c r="I138" i="14"/>
  <c r="J138" i="14" s="1"/>
  <c r="I39" i="14"/>
  <c r="J39" i="14" s="1"/>
  <c r="I142" i="14"/>
  <c r="J142" i="14" s="1"/>
  <c r="I10" i="14"/>
  <c r="J10" i="14" s="1"/>
  <c r="I203" i="14"/>
  <c r="J203" i="14" s="1"/>
  <c r="I105" i="14"/>
  <c r="J105" i="14" s="1"/>
  <c r="I149" i="14"/>
  <c r="J149" i="14" s="1"/>
  <c r="I103" i="14"/>
  <c r="J103" i="14" s="1"/>
  <c r="I46" i="14"/>
  <c r="J46" i="14" s="1"/>
  <c r="I106" i="14"/>
  <c r="J106" i="14" s="1"/>
  <c r="I169" i="14"/>
  <c r="J169" i="14" s="1"/>
  <c r="I204" i="14"/>
  <c r="J204" i="14" s="1"/>
  <c r="I205" i="14"/>
  <c r="J205" i="14" s="1"/>
  <c r="I151" i="14"/>
  <c r="J151" i="14" s="1"/>
  <c r="I206" i="14"/>
  <c r="J206" i="14" s="1"/>
  <c r="I207" i="14"/>
  <c r="J207" i="14" s="1"/>
  <c r="I52" i="14"/>
  <c r="J52" i="14" s="1"/>
  <c r="I57" i="14"/>
  <c r="J57" i="14" s="1"/>
  <c r="I26" i="14"/>
  <c r="J26" i="14" s="1"/>
  <c r="I31" i="14"/>
  <c r="J31" i="14" s="1"/>
  <c r="I170" i="14"/>
  <c r="J170" i="14" s="1"/>
  <c r="I111" i="14"/>
  <c r="J111" i="14" s="1"/>
  <c r="I146" i="14"/>
  <c r="J146" i="14" s="1"/>
  <c r="I58" i="14"/>
  <c r="J58" i="14" s="1"/>
  <c r="I101" i="14"/>
  <c r="J101" i="14" s="1"/>
  <c r="I208" i="14"/>
  <c r="J208" i="14" s="1"/>
  <c r="I2" i="14"/>
  <c r="J2" i="14" s="1"/>
  <c r="I44" i="14"/>
  <c r="J44" i="14" s="1"/>
  <c r="I121" i="14"/>
  <c r="J121" i="14" s="1"/>
  <c r="I209" i="14"/>
  <c r="J209" i="14" s="1"/>
  <c r="I171" i="14"/>
  <c r="J171" i="14" s="1"/>
  <c r="I55" i="14"/>
  <c r="J55" i="14" s="1"/>
  <c r="I13" i="14"/>
  <c r="J13" i="14" s="1"/>
  <c r="I210" i="14"/>
  <c r="J210" i="14" s="1"/>
  <c r="I119" i="14"/>
  <c r="J119" i="14" s="1"/>
  <c r="I186" i="14"/>
  <c r="J186" i="14" s="1"/>
  <c r="I211" i="14"/>
  <c r="J211" i="14" s="1"/>
  <c r="I172" i="14"/>
  <c r="J172" i="14" s="1"/>
  <c r="I102" i="14"/>
  <c r="J102" i="14" s="1"/>
  <c r="I42" i="14"/>
  <c r="J42" i="14" s="1"/>
  <c r="I212" i="14"/>
  <c r="J212" i="14" s="1"/>
  <c r="I12" i="14"/>
  <c r="J12" i="14" s="1"/>
  <c r="I43" i="14"/>
  <c r="J43" i="14" s="1"/>
  <c r="I80" i="14"/>
  <c r="J80" i="14" s="1"/>
  <c r="I213" i="14"/>
  <c r="J213" i="14" s="1"/>
  <c r="I124" i="14"/>
  <c r="J124" i="14" s="1"/>
  <c r="I214" i="14"/>
  <c r="J214" i="14" s="1"/>
  <c r="I143" i="14"/>
  <c r="J143" i="14" s="1"/>
  <c r="I73" i="14"/>
  <c r="J73" i="14" s="1"/>
  <c r="I162" i="14"/>
  <c r="J162" i="14" s="1"/>
  <c r="I215" i="14"/>
  <c r="J215" i="14" s="1"/>
  <c r="I216" i="14"/>
  <c r="J216" i="14" s="1"/>
  <c r="I217" i="14"/>
  <c r="J217" i="14" s="1"/>
  <c r="I47" i="14"/>
  <c r="J47" i="14" s="1"/>
  <c r="I218" i="14"/>
  <c r="J218" i="14" s="1"/>
  <c r="I65" i="14"/>
  <c r="J65" i="14" s="1"/>
  <c r="I93" i="14"/>
  <c r="J93" i="14" s="1"/>
  <c r="I173" i="14"/>
  <c r="J173" i="14" s="1"/>
  <c r="I249" i="14"/>
  <c r="J249" i="14" s="1"/>
  <c r="I174" i="14"/>
  <c r="J174" i="14" s="1"/>
  <c r="I87" i="14"/>
  <c r="J87" i="14" s="1"/>
  <c r="I70" i="14"/>
  <c r="J70" i="14" s="1"/>
  <c r="I141" i="14"/>
  <c r="J141" i="14" s="1"/>
  <c r="I99" i="14"/>
  <c r="J99" i="14" s="1"/>
  <c r="I125" i="14"/>
  <c r="J125" i="14" s="1"/>
  <c r="I33" i="14"/>
  <c r="J33" i="14" s="1"/>
  <c r="I219" i="14"/>
  <c r="J219" i="14" s="1"/>
  <c r="I175" i="14"/>
  <c r="J175" i="14" s="1"/>
  <c r="I176" i="14"/>
  <c r="J176" i="14" s="1"/>
  <c r="I220" i="14"/>
  <c r="J220" i="14" s="1"/>
  <c r="I155" i="14"/>
  <c r="J155" i="14" s="1"/>
  <c r="I40" i="14"/>
  <c r="J40" i="14" s="1"/>
  <c r="I221" i="14"/>
  <c r="J221" i="14" s="1"/>
  <c r="I222" i="14"/>
  <c r="J222" i="14" s="1"/>
  <c r="I223" i="14"/>
  <c r="J223" i="14" s="1"/>
  <c r="I89" i="14"/>
  <c r="J89" i="14" s="1"/>
  <c r="I224" i="14"/>
  <c r="J224" i="14" s="1"/>
  <c r="I137" i="14"/>
  <c r="J137" i="14" s="1"/>
  <c r="I144" i="14"/>
  <c r="J144" i="14" s="1"/>
  <c r="I90" i="14"/>
  <c r="J90" i="14" s="1"/>
  <c r="I5" i="14"/>
  <c r="J5" i="14" s="1"/>
  <c r="I247" i="14"/>
  <c r="J247" i="14" s="1"/>
  <c r="I177" i="14"/>
  <c r="J177" i="14" s="1"/>
  <c r="I147" i="14"/>
  <c r="J147" i="14" s="1"/>
  <c r="I92" i="14"/>
  <c r="J92" i="14" s="1"/>
  <c r="I36" i="14"/>
  <c r="J36" i="14" s="1"/>
  <c r="I51" i="14"/>
  <c r="J51" i="14" s="1"/>
  <c r="I225" i="14"/>
  <c r="J225" i="14" s="1"/>
  <c r="I61" i="14"/>
  <c r="J61" i="14" s="1"/>
  <c r="I152" i="14"/>
  <c r="J152" i="14" s="1"/>
  <c r="I178" i="14"/>
  <c r="J178" i="14" s="1"/>
  <c r="I60" i="14"/>
  <c r="J60" i="14" s="1"/>
  <c r="I226" i="14"/>
  <c r="J226" i="14" s="1"/>
  <c r="I64" i="14"/>
  <c r="J64" i="14" s="1"/>
  <c r="I188" i="14"/>
  <c r="J188" i="14" s="1"/>
  <c r="I20" i="14"/>
  <c r="J20" i="14" s="1"/>
  <c r="I85" i="14"/>
  <c r="J85" i="14" s="1"/>
  <c r="I117" i="14"/>
  <c r="J117" i="14" s="1"/>
  <c r="I227" i="14"/>
  <c r="J227" i="14" s="1"/>
  <c r="I3" i="14"/>
  <c r="J3" i="14" s="1"/>
  <c r="I228" i="14"/>
  <c r="J228" i="14" s="1"/>
  <c r="I120" i="14"/>
  <c r="J120" i="14" s="1"/>
  <c r="I229" i="14"/>
  <c r="J229" i="14" s="1"/>
  <c r="I164" i="14"/>
  <c r="J164" i="14" s="1"/>
  <c r="I230" i="14"/>
  <c r="J230" i="14" s="1"/>
  <c r="I76" i="14"/>
  <c r="J76" i="14" s="1"/>
  <c r="I100" i="14"/>
  <c r="J100" i="14" s="1"/>
  <c r="I32" i="14"/>
  <c r="J32" i="14" s="1"/>
  <c r="I231" i="14"/>
  <c r="J231" i="14" s="1"/>
  <c r="I187" i="14"/>
  <c r="J187" i="14" s="1"/>
  <c r="I34" i="14"/>
  <c r="J34" i="14" s="1"/>
  <c r="I232" i="14"/>
  <c r="J232" i="14" s="1"/>
  <c r="I233" i="14"/>
  <c r="J233" i="14" s="1"/>
  <c r="I234" i="14"/>
  <c r="J234" i="14" s="1"/>
  <c r="I84" i="14"/>
  <c r="J84" i="14" s="1"/>
  <c r="I71" i="14"/>
  <c r="J71" i="14" s="1"/>
  <c r="I81" i="14"/>
  <c r="J81" i="14" s="1"/>
  <c r="I6" i="14"/>
  <c r="J6" i="14" s="1"/>
  <c r="I184" i="14"/>
  <c r="J184" i="14" s="1"/>
  <c r="I56" i="14"/>
  <c r="J56" i="14" s="1"/>
  <c r="I133" i="14"/>
  <c r="J133" i="14" s="1"/>
  <c r="I179" i="14"/>
  <c r="J179" i="14" s="1"/>
  <c r="I8" i="14"/>
  <c r="J8" i="14" s="1"/>
  <c r="I248" i="14"/>
  <c r="J248" i="14" s="1"/>
  <c r="I94" i="14"/>
  <c r="J94" i="14" s="1"/>
  <c r="I23" i="14"/>
  <c r="J23" i="14" s="1"/>
  <c r="I128" i="14"/>
  <c r="J128" i="14" s="1"/>
  <c r="I45" i="14"/>
  <c r="J45" i="14" s="1"/>
  <c r="I235" i="14"/>
  <c r="J235" i="14" s="1"/>
  <c r="I38" i="14"/>
  <c r="J38" i="14" s="1"/>
  <c r="I11" i="14"/>
  <c r="J11" i="14" s="1"/>
  <c r="I236" i="14"/>
  <c r="J236" i="14" s="1"/>
  <c r="I161" i="14"/>
  <c r="J161" i="14" s="1"/>
  <c r="I72" i="14"/>
  <c r="J72" i="14" s="1"/>
  <c r="I237" i="14"/>
  <c r="J237" i="14" s="1"/>
  <c r="I238" i="14"/>
  <c r="J238" i="14" s="1"/>
  <c r="I180" i="14"/>
  <c r="J180" i="14" s="1"/>
  <c r="I104" i="14"/>
  <c r="J104" i="14" s="1"/>
  <c r="I132" i="14"/>
  <c r="J132" i="14" s="1"/>
  <c r="I21" i="14"/>
  <c r="J21" i="14" s="1"/>
  <c r="I16" i="14"/>
  <c r="J16" i="14" s="1"/>
  <c r="I239" i="14"/>
  <c r="J239" i="14" s="1"/>
  <c r="I159" i="14"/>
  <c r="J159" i="14" s="1"/>
  <c r="I9" i="14"/>
  <c r="J9" i="14" s="1"/>
  <c r="I74" i="14"/>
  <c r="J74" i="14" s="1"/>
  <c r="I153" i="14"/>
  <c r="J153" i="14" s="1"/>
  <c r="I108" i="14"/>
  <c r="J108" i="14" s="1"/>
  <c r="I82" i="14"/>
  <c r="J82" i="14" s="1"/>
  <c r="I145" i="14"/>
  <c r="J145" i="14" s="1"/>
  <c r="I181" i="14"/>
  <c r="J181" i="14" s="1"/>
  <c r="I7" i="14"/>
  <c r="J7" i="14" s="1"/>
  <c r="I59" i="14"/>
  <c r="J59" i="14" s="1"/>
  <c r="I240" i="14"/>
  <c r="J240" i="14" s="1"/>
  <c r="I160" i="14"/>
  <c r="J160" i="14" s="1"/>
  <c r="I86" i="14"/>
  <c r="J86" i="14" s="1"/>
  <c r="I156" i="14"/>
  <c r="J156" i="14" s="1"/>
  <c r="I241" i="14"/>
  <c r="J241" i="14" s="1"/>
  <c r="I182" i="14"/>
  <c r="J182" i="14" s="1"/>
  <c r="I154" i="14"/>
  <c r="J154" i="14" s="1"/>
  <c r="I4" i="14"/>
  <c r="J4" i="14" s="1"/>
  <c r="I183" i="14"/>
  <c r="J183" i="14" s="1"/>
  <c r="I67" i="14"/>
  <c r="J67" i="14" s="1"/>
  <c r="I242" i="14"/>
  <c r="J242" i="14" s="1"/>
  <c r="I77" i="14"/>
  <c r="J77" i="14" s="1"/>
  <c r="I107" i="14"/>
  <c r="J107" i="14" s="1"/>
  <c r="I63" i="14"/>
  <c r="J63" i="14" s="1"/>
  <c r="I189" i="14"/>
  <c r="J189" i="14" s="1"/>
  <c r="I112" i="14"/>
  <c r="J112" i="14" s="1"/>
  <c r="I14" i="14"/>
  <c r="J14" i="14" s="1"/>
  <c r="I243" i="14"/>
  <c r="J243" i="14" s="1"/>
  <c r="I69" i="14"/>
  <c r="J69" i="14" s="1"/>
  <c r="I140" i="14"/>
  <c r="J140" i="14" s="1"/>
  <c r="I163" i="14"/>
  <c r="J163" i="14" s="1"/>
  <c r="I150" i="14"/>
  <c r="J150" i="14" s="1"/>
  <c r="I15" i="14"/>
  <c r="J15" i="14" s="1"/>
  <c r="I53" i="14"/>
  <c r="J53" i="14" s="1"/>
  <c r="I96" i="14"/>
  <c r="J96" i="14" s="1"/>
  <c r="I131" i="14"/>
  <c r="J131" i="14" s="1"/>
  <c r="I97" i="14"/>
  <c r="J97" i="14" s="1"/>
  <c r="I244" i="14"/>
  <c r="J244" i="14" s="1"/>
  <c r="I68" i="14"/>
  <c r="J68" i="14" s="1"/>
  <c r="I75" i="14"/>
  <c r="J75" i="14" s="1"/>
  <c r="G68" i="14"/>
  <c r="G75" i="14"/>
  <c r="G28" i="14"/>
  <c r="G118" i="14"/>
  <c r="G197" i="14"/>
  <c r="G136" i="14"/>
  <c r="G148" i="14"/>
  <c r="G190" i="14"/>
  <c r="G18" i="14"/>
  <c r="G17" i="14"/>
  <c r="G25" i="14"/>
  <c r="G48" i="14"/>
  <c r="G168" i="14"/>
  <c r="G198" i="14"/>
  <c r="G185" i="14"/>
  <c r="G199" i="14"/>
  <c r="G200" i="14"/>
  <c r="G83" i="14"/>
  <c r="G126" i="14"/>
  <c r="G66" i="14"/>
  <c r="G19" i="14"/>
  <c r="G49" i="14"/>
  <c r="G201" i="14"/>
  <c r="G35" i="14"/>
  <c r="G202" i="14"/>
  <c r="G158" i="14"/>
  <c r="G246" i="14"/>
  <c r="G138" i="14"/>
  <c r="G39" i="14"/>
  <c r="G142" i="14"/>
  <c r="G10" i="14"/>
  <c r="G203" i="14"/>
  <c r="G105" i="14"/>
  <c r="G149" i="14"/>
  <c r="G103" i="14"/>
  <c r="G46" i="14"/>
  <c r="G106" i="14"/>
  <c r="G169" i="14"/>
  <c r="G204" i="14"/>
  <c r="G205" i="14"/>
  <c r="G151" i="14"/>
  <c r="G206" i="14"/>
  <c r="G207" i="14"/>
  <c r="G52" i="14"/>
  <c r="G57" i="14"/>
  <c r="G26" i="14"/>
  <c r="G31" i="14"/>
  <c r="G170" i="14"/>
  <c r="G111" i="14"/>
  <c r="G146" i="14"/>
  <c r="G58" i="14"/>
  <c r="G101" i="14"/>
  <c r="G208" i="14"/>
  <c r="G2" i="14"/>
  <c r="G44" i="14"/>
  <c r="G121" i="14"/>
  <c r="G209" i="14"/>
  <c r="G171" i="14"/>
  <c r="G55" i="14"/>
  <c r="G13" i="14"/>
  <c r="G210" i="14"/>
  <c r="G119" i="14"/>
  <c r="G186" i="14"/>
  <c r="G211" i="14"/>
  <c r="G172" i="14"/>
  <c r="G102" i="14"/>
  <c r="G42" i="14"/>
  <c r="G212" i="14"/>
  <c r="G12" i="14"/>
  <c r="G43" i="14"/>
  <c r="G80" i="14"/>
  <c r="G213" i="14"/>
  <c r="G124" i="14"/>
  <c r="G214" i="14"/>
  <c r="G143" i="14"/>
  <c r="G73" i="14"/>
  <c r="G162" i="14"/>
  <c r="G215" i="14"/>
  <c r="G216" i="14"/>
  <c r="G217" i="14"/>
  <c r="G47" i="14"/>
  <c r="G218" i="14"/>
  <c r="G65" i="14"/>
  <c r="G93" i="14"/>
  <c r="G173" i="14"/>
  <c r="G249" i="14"/>
  <c r="G174" i="14"/>
  <c r="G87" i="14"/>
  <c r="G70" i="14"/>
  <c r="G141" i="14"/>
  <c r="G99" i="14"/>
  <c r="G125" i="14"/>
  <c r="G33" i="14"/>
  <c r="G219" i="14"/>
  <c r="G175" i="14"/>
  <c r="G176" i="14"/>
  <c r="G220" i="14"/>
  <c r="G155" i="14"/>
  <c r="G40" i="14"/>
  <c r="G221" i="14"/>
  <c r="G222" i="14"/>
  <c r="G223" i="14"/>
  <c r="G89" i="14"/>
  <c r="G224" i="14"/>
  <c r="G137" i="14"/>
  <c r="G144" i="14"/>
  <c r="G90" i="14"/>
  <c r="G5" i="14"/>
  <c r="G247" i="14"/>
  <c r="G177" i="14"/>
  <c r="G147" i="14"/>
  <c r="G92" i="14"/>
  <c r="G36" i="14"/>
  <c r="G51" i="14"/>
  <c r="G225" i="14"/>
  <c r="G61" i="14"/>
  <c r="G152" i="14"/>
  <c r="G178" i="14"/>
  <c r="G60" i="14"/>
  <c r="G226" i="14"/>
  <c r="G64" i="14"/>
  <c r="G188" i="14"/>
  <c r="G20" i="14"/>
  <c r="G85" i="14"/>
  <c r="G117" i="14"/>
  <c r="G227" i="14"/>
  <c r="G3" i="14"/>
  <c r="G228" i="14"/>
  <c r="G120" i="14"/>
  <c r="G229" i="14"/>
  <c r="G164" i="14"/>
  <c r="G230" i="14"/>
  <c r="G76" i="14"/>
  <c r="G100" i="14"/>
  <c r="G32" i="14"/>
  <c r="G231" i="14"/>
  <c r="G187" i="14"/>
  <c r="G34" i="14"/>
  <c r="G232" i="14"/>
  <c r="G233" i="14"/>
  <c r="G234" i="14"/>
  <c r="G84" i="14"/>
  <c r="G71" i="14"/>
  <c r="G81" i="14"/>
  <c r="G6" i="14"/>
  <c r="G184" i="14"/>
  <c r="G56" i="14"/>
  <c r="G133" i="14"/>
  <c r="G179" i="14"/>
  <c r="G8" i="14"/>
  <c r="G248" i="14"/>
  <c r="G94" i="14"/>
  <c r="G23" i="14"/>
  <c r="G128" i="14"/>
  <c r="G45" i="14"/>
  <c r="G235" i="14"/>
  <c r="G38" i="14"/>
  <c r="G11" i="14"/>
  <c r="G236" i="14"/>
  <c r="G161" i="14"/>
  <c r="G72" i="14"/>
  <c r="G237" i="14"/>
  <c r="G238" i="14"/>
  <c r="G180" i="14"/>
  <c r="G104" i="14"/>
  <c r="G132" i="14"/>
  <c r="G21" i="14"/>
  <c r="G16" i="14"/>
  <c r="G239" i="14"/>
  <c r="G159" i="14"/>
  <c r="G9" i="14"/>
  <c r="G74" i="14"/>
  <c r="G153" i="14"/>
  <c r="G108" i="14"/>
  <c r="G82" i="14"/>
  <c r="G145" i="14"/>
  <c r="G181" i="14"/>
  <c r="G7" i="14"/>
  <c r="G59" i="14"/>
  <c r="G240" i="14"/>
  <c r="G160" i="14"/>
  <c r="G86" i="14"/>
  <c r="G156" i="14"/>
  <c r="G241" i="14"/>
  <c r="G182" i="14"/>
  <c r="G154" i="14"/>
  <c r="G4" i="14"/>
  <c r="G183" i="14"/>
  <c r="G67" i="14"/>
  <c r="G242" i="14"/>
  <c r="G77" i="14"/>
  <c r="G107" i="14"/>
  <c r="G63" i="14"/>
  <c r="G189" i="14"/>
  <c r="G112" i="14"/>
  <c r="G14" i="14"/>
  <c r="G243" i="14"/>
  <c r="G69" i="14"/>
  <c r="G140" i="14"/>
  <c r="G163" i="14"/>
  <c r="G150" i="14"/>
  <c r="G15" i="14"/>
  <c r="G53" i="14"/>
  <c r="G96" i="14"/>
  <c r="G131" i="14"/>
  <c r="G97" i="14"/>
  <c r="G244" i="14"/>
  <c r="C28" i="14"/>
  <c r="D28" i="14" s="1"/>
  <c r="C118" i="14"/>
  <c r="D118" i="14" s="1"/>
  <c r="C197" i="14"/>
  <c r="D197" i="14" s="1"/>
  <c r="C136" i="14"/>
  <c r="D136" i="14" s="1"/>
  <c r="C148" i="14"/>
  <c r="D148" i="14" s="1"/>
  <c r="C190" i="14"/>
  <c r="D190" i="14" s="1"/>
  <c r="C18" i="14"/>
  <c r="D18" i="14" s="1"/>
  <c r="C17" i="14"/>
  <c r="D17" i="14" s="1"/>
  <c r="C25" i="14"/>
  <c r="D25" i="14" s="1"/>
  <c r="C48" i="14"/>
  <c r="D48" i="14" s="1"/>
  <c r="C168" i="14"/>
  <c r="D168" i="14" s="1"/>
  <c r="C198" i="14"/>
  <c r="D198" i="14" s="1"/>
  <c r="C185" i="14"/>
  <c r="D185" i="14" s="1"/>
  <c r="C199" i="14"/>
  <c r="D199" i="14" s="1"/>
  <c r="C200" i="14"/>
  <c r="D200" i="14" s="1"/>
  <c r="C83" i="14"/>
  <c r="D83" i="14" s="1"/>
  <c r="C126" i="14"/>
  <c r="D126" i="14" s="1"/>
  <c r="C66" i="14"/>
  <c r="D66" i="14" s="1"/>
  <c r="C19" i="14"/>
  <c r="D19" i="14" s="1"/>
  <c r="C49" i="14"/>
  <c r="D49" i="14" s="1"/>
  <c r="C201" i="14"/>
  <c r="D201" i="14" s="1"/>
  <c r="C35" i="14"/>
  <c r="D35" i="14" s="1"/>
  <c r="C202" i="14"/>
  <c r="D202" i="14" s="1"/>
  <c r="C158" i="14"/>
  <c r="D158" i="14" s="1"/>
  <c r="C246" i="14"/>
  <c r="D246" i="14" s="1"/>
  <c r="C138" i="14"/>
  <c r="D138" i="14" s="1"/>
  <c r="C39" i="14"/>
  <c r="D39" i="14" s="1"/>
  <c r="C142" i="14"/>
  <c r="D142" i="14" s="1"/>
  <c r="C10" i="14"/>
  <c r="D10" i="14" s="1"/>
  <c r="C203" i="14"/>
  <c r="D203" i="14" s="1"/>
  <c r="C105" i="14"/>
  <c r="D105" i="14" s="1"/>
  <c r="C149" i="14"/>
  <c r="D149" i="14" s="1"/>
  <c r="C103" i="14"/>
  <c r="D103" i="14" s="1"/>
  <c r="C46" i="14"/>
  <c r="D46" i="14" s="1"/>
  <c r="C106" i="14"/>
  <c r="D106" i="14" s="1"/>
  <c r="C169" i="14"/>
  <c r="D169" i="14" s="1"/>
  <c r="C204" i="14"/>
  <c r="D204" i="14" s="1"/>
  <c r="C205" i="14"/>
  <c r="D205" i="14" s="1"/>
  <c r="C151" i="14"/>
  <c r="D151" i="14" s="1"/>
  <c r="C206" i="14"/>
  <c r="D206" i="14" s="1"/>
  <c r="C207" i="14"/>
  <c r="D207" i="14" s="1"/>
  <c r="C52" i="14"/>
  <c r="D52" i="14" s="1"/>
  <c r="C57" i="14"/>
  <c r="D57" i="14" s="1"/>
  <c r="C26" i="14"/>
  <c r="D26" i="14" s="1"/>
  <c r="C31" i="14"/>
  <c r="D31" i="14" s="1"/>
  <c r="C170" i="14"/>
  <c r="D170" i="14" s="1"/>
  <c r="C111" i="14"/>
  <c r="D111" i="14" s="1"/>
  <c r="C146" i="14"/>
  <c r="D146" i="14" s="1"/>
  <c r="C58" i="14"/>
  <c r="D58" i="14" s="1"/>
  <c r="C101" i="14"/>
  <c r="D101" i="14" s="1"/>
  <c r="C208" i="14"/>
  <c r="D208" i="14" s="1"/>
  <c r="C2" i="14"/>
  <c r="D2" i="14" s="1"/>
  <c r="C44" i="14"/>
  <c r="D44" i="14" s="1"/>
  <c r="C121" i="14"/>
  <c r="D121" i="14" s="1"/>
  <c r="C209" i="14"/>
  <c r="D209" i="14" s="1"/>
  <c r="C171" i="14"/>
  <c r="D171" i="14" s="1"/>
  <c r="C55" i="14"/>
  <c r="D55" i="14" s="1"/>
  <c r="C13" i="14"/>
  <c r="D13" i="14" s="1"/>
  <c r="C210" i="14"/>
  <c r="D210" i="14" s="1"/>
  <c r="C119" i="14"/>
  <c r="D119" i="14" s="1"/>
  <c r="C186" i="14"/>
  <c r="D186" i="14" s="1"/>
  <c r="C211" i="14"/>
  <c r="D211" i="14" s="1"/>
  <c r="C172" i="14"/>
  <c r="D172" i="14" s="1"/>
  <c r="C102" i="14"/>
  <c r="D102" i="14" s="1"/>
  <c r="C42" i="14"/>
  <c r="D42" i="14" s="1"/>
  <c r="C212" i="14"/>
  <c r="D212" i="14" s="1"/>
  <c r="C12" i="14"/>
  <c r="D12" i="14" s="1"/>
  <c r="C43" i="14"/>
  <c r="D43" i="14" s="1"/>
  <c r="C80" i="14"/>
  <c r="D80" i="14" s="1"/>
  <c r="C213" i="14"/>
  <c r="D213" i="14" s="1"/>
  <c r="C124" i="14"/>
  <c r="D124" i="14" s="1"/>
  <c r="C214" i="14"/>
  <c r="D214" i="14" s="1"/>
  <c r="C143" i="14"/>
  <c r="D143" i="14" s="1"/>
  <c r="C73" i="14"/>
  <c r="D73" i="14" s="1"/>
  <c r="C162" i="14"/>
  <c r="D162" i="14" s="1"/>
  <c r="C215" i="14"/>
  <c r="D215" i="14" s="1"/>
  <c r="C216" i="14"/>
  <c r="D216" i="14" s="1"/>
  <c r="C217" i="14"/>
  <c r="D217" i="14" s="1"/>
  <c r="C47" i="14"/>
  <c r="D47" i="14" s="1"/>
  <c r="C218" i="14"/>
  <c r="D218" i="14" s="1"/>
  <c r="C65" i="14"/>
  <c r="D65" i="14" s="1"/>
  <c r="C93" i="14"/>
  <c r="D93" i="14" s="1"/>
  <c r="C173" i="14"/>
  <c r="D173" i="14" s="1"/>
  <c r="C249" i="14"/>
  <c r="D249" i="14" s="1"/>
  <c r="C174" i="14"/>
  <c r="D174" i="14" s="1"/>
  <c r="C87" i="14"/>
  <c r="D87" i="14" s="1"/>
  <c r="C70" i="14"/>
  <c r="D70" i="14" s="1"/>
  <c r="C141" i="14"/>
  <c r="D141" i="14" s="1"/>
  <c r="C99" i="14"/>
  <c r="D99" i="14" s="1"/>
  <c r="C125" i="14"/>
  <c r="D125" i="14" s="1"/>
  <c r="C33" i="14"/>
  <c r="D33" i="14" s="1"/>
  <c r="C219" i="14"/>
  <c r="D219" i="14" s="1"/>
  <c r="C175" i="14"/>
  <c r="D175" i="14" s="1"/>
  <c r="C176" i="14"/>
  <c r="D176" i="14" s="1"/>
  <c r="C220" i="14"/>
  <c r="D220" i="14" s="1"/>
  <c r="C155" i="14"/>
  <c r="D155" i="14" s="1"/>
  <c r="C40" i="14"/>
  <c r="D40" i="14" s="1"/>
  <c r="C221" i="14"/>
  <c r="D221" i="14" s="1"/>
  <c r="C222" i="14"/>
  <c r="D222" i="14" s="1"/>
  <c r="C223" i="14"/>
  <c r="D223" i="14" s="1"/>
  <c r="C89" i="14"/>
  <c r="D89" i="14" s="1"/>
  <c r="C224" i="14"/>
  <c r="D224" i="14" s="1"/>
  <c r="C137" i="14"/>
  <c r="D137" i="14" s="1"/>
  <c r="C144" i="14"/>
  <c r="D144" i="14" s="1"/>
  <c r="C90" i="14"/>
  <c r="D90" i="14" s="1"/>
  <c r="C5" i="14"/>
  <c r="D5" i="14" s="1"/>
  <c r="C247" i="14"/>
  <c r="D247" i="14" s="1"/>
  <c r="C177" i="14"/>
  <c r="D177" i="14" s="1"/>
  <c r="C147" i="14"/>
  <c r="D147" i="14" s="1"/>
  <c r="C92" i="14"/>
  <c r="D92" i="14" s="1"/>
  <c r="C36" i="14"/>
  <c r="D36" i="14" s="1"/>
  <c r="C51" i="14"/>
  <c r="D51" i="14" s="1"/>
  <c r="C225" i="14"/>
  <c r="D225" i="14" s="1"/>
  <c r="C61" i="14"/>
  <c r="D61" i="14" s="1"/>
  <c r="C152" i="14"/>
  <c r="D152" i="14" s="1"/>
  <c r="C178" i="14"/>
  <c r="D178" i="14" s="1"/>
  <c r="C60" i="14"/>
  <c r="D60" i="14" s="1"/>
  <c r="C226" i="14"/>
  <c r="D226" i="14" s="1"/>
  <c r="C64" i="14"/>
  <c r="D64" i="14" s="1"/>
  <c r="C188" i="14"/>
  <c r="D188" i="14" s="1"/>
  <c r="C20" i="14"/>
  <c r="D20" i="14" s="1"/>
  <c r="C85" i="14"/>
  <c r="D85" i="14" s="1"/>
  <c r="C117" i="14"/>
  <c r="D117" i="14" s="1"/>
  <c r="C227" i="14"/>
  <c r="D227" i="14" s="1"/>
  <c r="C3" i="14"/>
  <c r="D3" i="14" s="1"/>
  <c r="C228" i="14"/>
  <c r="D228" i="14" s="1"/>
  <c r="C120" i="14"/>
  <c r="D120" i="14" s="1"/>
  <c r="C229" i="14"/>
  <c r="D229" i="14" s="1"/>
  <c r="C164" i="14"/>
  <c r="D164" i="14" s="1"/>
  <c r="C230" i="14"/>
  <c r="D230" i="14" s="1"/>
  <c r="C76" i="14"/>
  <c r="D76" i="14" s="1"/>
  <c r="C100" i="14"/>
  <c r="D100" i="14" s="1"/>
  <c r="C32" i="14"/>
  <c r="D32" i="14" s="1"/>
  <c r="C231" i="14"/>
  <c r="D231" i="14" s="1"/>
  <c r="C187" i="14"/>
  <c r="D187" i="14" s="1"/>
  <c r="C34" i="14"/>
  <c r="D34" i="14" s="1"/>
  <c r="C232" i="14"/>
  <c r="D232" i="14" s="1"/>
  <c r="C233" i="14"/>
  <c r="D233" i="14" s="1"/>
  <c r="C234" i="14"/>
  <c r="D234" i="14" s="1"/>
  <c r="C84" i="14"/>
  <c r="D84" i="14" s="1"/>
  <c r="C71" i="14"/>
  <c r="D71" i="14" s="1"/>
  <c r="C81" i="14"/>
  <c r="D81" i="14" s="1"/>
  <c r="C6" i="14"/>
  <c r="D6" i="14" s="1"/>
  <c r="C184" i="14"/>
  <c r="D184" i="14" s="1"/>
  <c r="C56" i="14"/>
  <c r="D56" i="14" s="1"/>
  <c r="C133" i="14"/>
  <c r="D133" i="14" s="1"/>
  <c r="C179" i="14"/>
  <c r="D179" i="14" s="1"/>
  <c r="C8" i="14"/>
  <c r="D8" i="14" s="1"/>
  <c r="C248" i="14"/>
  <c r="D248" i="14" s="1"/>
  <c r="C94" i="14"/>
  <c r="D94" i="14" s="1"/>
  <c r="C23" i="14"/>
  <c r="D23" i="14" s="1"/>
  <c r="C128" i="14"/>
  <c r="D128" i="14" s="1"/>
  <c r="C45" i="14"/>
  <c r="D45" i="14" s="1"/>
  <c r="C235" i="14"/>
  <c r="D235" i="14" s="1"/>
  <c r="C38" i="14"/>
  <c r="D38" i="14" s="1"/>
  <c r="C11" i="14"/>
  <c r="D11" i="14" s="1"/>
  <c r="C236" i="14"/>
  <c r="D236" i="14" s="1"/>
  <c r="C161" i="14"/>
  <c r="D161" i="14" s="1"/>
  <c r="C72" i="14"/>
  <c r="D72" i="14" s="1"/>
  <c r="C237" i="14"/>
  <c r="D237" i="14" s="1"/>
  <c r="C238" i="14"/>
  <c r="D238" i="14" s="1"/>
  <c r="C180" i="14"/>
  <c r="D180" i="14" s="1"/>
  <c r="C104" i="14"/>
  <c r="D104" i="14" s="1"/>
  <c r="C132" i="14"/>
  <c r="D132" i="14" s="1"/>
  <c r="C21" i="14"/>
  <c r="D21" i="14" s="1"/>
  <c r="C16" i="14"/>
  <c r="D16" i="14" s="1"/>
  <c r="C239" i="14"/>
  <c r="D239" i="14" s="1"/>
  <c r="C159" i="14"/>
  <c r="D159" i="14" s="1"/>
  <c r="C9" i="14"/>
  <c r="D9" i="14" s="1"/>
  <c r="C74" i="14"/>
  <c r="D74" i="14" s="1"/>
  <c r="C153" i="14"/>
  <c r="D153" i="14" s="1"/>
  <c r="C108" i="14"/>
  <c r="D108" i="14" s="1"/>
  <c r="C82" i="14"/>
  <c r="D82" i="14" s="1"/>
  <c r="C145" i="14"/>
  <c r="D145" i="14" s="1"/>
  <c r="C181" i="14"/>
  <c r="D181" i="14" s="1"/>
  <c r="C7" i="14"/>
  <c r="D7" i="14" s="1"/>
  <c r="C59" i="14"/>
  <c r="D59" i="14" s="1"/>
  <c r="C240" i="14"/>
  <c r="D240" i="14" s="1"/>
  <c r="C160" i="14"/>
  <c r="D160" i="14" s="1"/>
  <c r="C86" i="14"/>
  <c r="D86" i="14" s="1"/>
  <c r="C156" i="14"/>
  <c r="D156" i="14" s="1"/>
  <c r="C241" i="14"/>
  <c r="D241" i="14" s="1"/>
  <c r="C182" i="14"/>
  <c r="D182" i="14" s="1"/>
  <c r="C154" i="14"/>
  <c r="D154" i="14" s="1"/>
  <c r="C4" i="14"/>
  <c r="D4" i="14" s="1"/>
  <c r="C183" i="14"/>
  <c r="D183" i="14" s="1"/>
  <c r="C67" i="14"/>
  <c r="D67" i="14" s="1"/>
  <c r="C242" i="14"/>
  <c r="D242" i="14" s="1"/>
  <c r="C77" i="14"/>
  <c r="D77" i="14" s="1"/>
  <c r="C107" i="14"/>
  <c r="D107" i="14" s="1"/>
  <c r="C63" i="14"/>
  <c r="D63" i="14" s="1"/>
  <c r="C189" i="14"/>
  <c r="D189" i="14" s="1"/>
  <c r="C112" i="14"/>
  <c r="D112" i="14" s="1"/>
  <c r="C14" i="14"/>
  <c r="D14" i="14" s="1"/>
  <c r="C243" i="14"/>
  <c r="D243" i="14" s="1"/>
  <c r="C69" i="14"/>
  <c r="D69" i="14" s="1"/>
  <c r="C140" i="14"/>
  <c r="D140" i="14" s="1"/>
  <c r="C163" i="14"/>
  <c r="D163" i="14" s="1"/>
  <c r="C150" i="14"/>
  <c r="D150" i="14" s="1"/>
  <c r="C15" i="14"/>
  <c r="D15" i="14" s="1"/>
  <c r="C53" i="14"/>
  <c r="D53" i="14" s="1"/>
  <c r="C96" i="14"/>
  <c r="D96" i="14" s="1"/>
  <c r="C131" i="14"/>
  <c r="D131" i="14" s="1"/>
  <c r="C97" i="14"/>
  <c r="D97" i="14" s="1"/>
  <c r="C244" i="14"/>
  <c r="D244" i="14" s="1"/>
  <c r="C75" i="14"/>
  <c r="D75" i="14" s="1"/>
  <c r="C68" i="14"/>
  <c r="D68" i="14" s="1"/>
  <c r="U37" i="14"/>
  <c r="V37" i="14" s="1"/>
  <c r="R37" i="14"/>
  <c r="S37" i="14" s="1"/>
  <c r="O37" i="14"/>
  <c r="P37" i="14" s="1"/>
  <c r="L37" i="14"/>
  <c r="M37" i="14" s="1"/>
  <c r="I37" i="14"/>
  <c r="J37" i="14" s="1"/>
  <c r="F37" i="14"/>
  <c r="G37" i="14" s="1"/>
  <c r="C37" i="14"/>
  <c r="U196" i="14"/>
  <c r="V196" i="14" s="1"/>
  <c r="R196" i="14"/>
  <c r="S196" i="14" s="1"/>
  <c r="O196" i="14"/>
  <c r="P196" i="14" s="1"/>
  <c r="L196" i="14"/>
  <c r="M196" i="14" s="1"/>
  <c r="I196" i="14"/>
  <c r="J196" i="14" s="1"/>
  <c r="F196" i="14"/>
  <c r="G196" i="14" s="1"/>
  <c r="C196" i="14"/>
  <c r="U88" i="14"/>
  <c r="V88" i="14" s="1"/>
  <c r="R88" i="14"/>
  <c r="S88" i="14" s="1"/>
  <c r="O88" i="14"/>
  <c r="P88" i="14" s="1"/>
  <c r="L88" i="14"/>
  <c r="M88" i="14" s="1"/>
  <c r="I88" i="14"/>
  <c r="J88" i="14" s="1"/>
  <c r="F88" i="14"/>
  <c r="G88" i="14" s="1"/>
  <c r="C88" i="14"/>
  <c r="U110" i="14"/>
  <c r="V110" i="14" s="1"/>
  <c r="R110" i="14"/>
  <c r="S110" i="14" s="1"/>
  <c r="O110" i="14"/>
  <c r="P110" i="14" s="1"/>
  <c r="L110" i="14"/>
  <c r="M110" i="14" s="1"/>
  <c r="I110" i="14"/>
  <c r="J110" i="14" s="1"/>
  <c r="F110" i="14"/>
  <c r="G110" i="14" s="1"/>
  <c r="C110" i="14"/>
  <c r="U22" i="14"/>
  <c r="V22" i="14" s="1"/>
  <c r="R22" i="14"/>
  <c r="S22" i="14" s="1"/>
  <c r="O22" i="14"/>
  <c r="P22" i="14" s="1"/>
  <c r="L22" i="14"/>
  <c r="M22" i="14" s="1"/>
  <c r="I22" i="14"/>
  <c r="J22" i="14" s="1"/>
  <c r="F22" i="14"/>
  <c r="G22" i="14" s="1"/>
  <c r="C22" i="14"/>
  <c r="U78" i="14"/>
  <c r="V78" i="14" s="1"/>
  <c r="R78" i="14"/>
  <c r="S78" i="14" s="1"/>
  <c r="O78" i="14"/>
  <c r="P78" i="14" s="1"/>
  <c r="L78" i="14"/>
  <c r="M78" i="14" s="1"/>
  <c r="I78" i="14"/>
  <c r="J78" i="14" s="1"/>
  <c r="F78" i="14"/>
  <c r="G78" i="14" s="1"/>
  <c r="C78" i="14"/>
  <c r="U113" i="14"/>
  <c r="V113" i="14" s="1"/>
  <c r="R113" i="14"/>
  <c r="S113" i="14" s="1"/>
  <c r="O113" i="14"/>
  <c r="P113" i="14" s="1"/>
  <c r="L113" i="14"/>
  <c r="M113" i="14" s="1"/>
  <c r="I113" i="14"/>
  <c r="J113" i="14" s="1"/>
  <c r="F113" i="14"/>
  <c r="G113" i="14" s="1"/>
  <c r="C113" i="14"/>
  <c r="U135" i="14"/>
  <c r="V135" i="14" s="1"/>
  <c r="R135" i="14"/>
  <c r="S135" i="14" s="1"/>
  <c r="O135" i="14"/>
  <c r="P135" i="14" s="1"/>
  <c r="L135" i="14"/>
  <c r="M135" i="14" s="1"/>
  <c r="I135" i="14"/>
  <c r="J135" i="14" s="1"/>
  <c r="F135" i="14"/>
  <c r="G135" i="14" s="1"/>
  <c r="C135" i="14"/>
  <c r="U195" i="14"/>
  <c r="V195" i="14" s="1"/>
  <c r="R195" i="14"/>
  <c r="S195" i="14" s="1"/>
  <c r="O195" i="14"/>
  <c r="P195" i="14" s="1"/>
  <c r="L195" i="14"/>
  <c r="M195" i="14" s="1"/>
  <c r="I195" i="14"/>
  <c r="J195" i="14" s="1"/>
  <c r="F195" i="14"/>
  <c r="G195" i="14" s="1"/>
  <c r="C195" i="14"/>
  <c r="U194" i="14"/>
  <c r="V194" i="14" s="1"/>
  <c r="R194" i="14"/>
  <c r="S194" i="14" s="1"/>
  <c r="O194" i="14"/>
  <c r="P194" i="14" s="1"/>
  <c r="L194" i="14"/>
  <c r="M194" i="14" s="1"/>
  <c r="I194" i="14"/>
  <c r="J194" i="14" s="1"/>
  <c r="F194" i="14"/>
  <c r="G194" i="14" s="1"/>
  <c r="C194" i="14"/>
  <c r="U98" i="14"/>
  <c r="V98" i="14" s="1"/>
  <c r="R98" i="14"/>
  <c r="S98" i="14" s="1"/>
  <c r="O98" i="14"/>
  <c r="P98" i="14" s="1"/>
  <c r="L98" i="14"/>
  <c r="M98" i="14" s="1"/>
  <c r="I98" i="14"/>
  <c r="J98" i="14" s="1"/>
  <c r="F98" i="14"/>
  <c r="G98" i="14" s="1"/>
  <c r="C98" i="14"/>
  <c r="U193" i="14"/>
  <c r="V193" i="14" s="1"/>
  <c r="R193" i="14"/>
  <c r="S193" i="14" s="1"/>
  <c r="O193" i="14"/>
  <c r="P193" i="14" s="1"/>
  <c r="L193" i="14"/>
  <c r="M193" i="14" s="1"/>
  <c r="I193" i="14"/>
  <c r="J193" i="14" s="1"/>
  <c r="F193" i="14"/>
  <c r="G193" i="14" s="1"/>
  <c r="C193" i="14"/>
  <c r="U62" i="14"/>
  <c r="V62" i="14" s="1"/>
  <c r="R62" i="14"/>
  <c r="S62" i="14" s="1"/>
  <c r="O62" i="14"/>
  <c r="P62" i="14" s="1"/>
  <c r="L62" i="14"/>
  <c r="M62" i="14" s="1"/>
  <c r="I62" i="14"/>
  <c r="J62" i="14" s="1"/>
  <c r="F62" i="14"/>
  <c r="G62" i="14" s="1"/>
  <c r="C62" i="14"/>
  <c r="U127" i="14"/>
  <c r="V127" i="14" s="1"/>
  <c r="R127" i="14"/>
  <c r="S127" i="14" s="1"/>
  <c r="O127" i="14"/>
  <c r="P127" i="14" s="1"/>
  <c r="L127" i="14"/>
  <c r="M127" i="14" s="1"/>
  <c r="I127" i="14"/>
  <c r="J127" i="14" s="1"/>
  <c r="F127" i="14"/>
  <c r="G127" i="14" s="1"/>
  <c r="C127" i="14"/>
  <c r="U30" i="14"/>
  <c r="V30" i="14" s="1"/>
  <c r="R30" i="14"/>
  <c r="S30" i="14" s="1"/>
  <c r="O30" i="14"/>
  <c r="P30" i="14" s="1"/>
  <c r="L30" i="14"/>
  <c r="M30" i="14" s="1"/>
  <c r="I30" i="14"/>
  <c r="J30" i="14" s="1"/>
  <c r="F30" i="14"/>
  <c r="G30" i="14" s="1"/>
  <c r="C30" i="14"/>
  <c r="U245" i="14"/>
  <c r="V245" i="14" s="1"/>
  <c r="R245" i="14"/>
  <c r="S245" i="14" s="1"/>
  <c r="O245" i="14"/>
  <c r="P245" i="14" s="1"/>
  <c r="L245" i="14"/>
  <c r="M245" i="14" s="1"/>
  <c r="I245" i="14"/>
  <c r="J245" i="14" s="1"/>
  <c r="F245" i="14"/>
  <c r="G245" i="14" s="1"/>
  <c r="C245" i="14"/>
  <c r="U167" i="14"/>
  <c r="V167" i="14" s="1"/>
  <c r="R167" i="14"/>
  <c r="S167" i="14" s="1"/>
  <c r="O167" i="14"/>
  <c r="P167" i="14" s="1"/>
  <c r="L167" i="14"/>
  <c r="M167" i="14" s="1"/>
  <c r="I167" i="14"/>
  <c r="J167" i="14" s="1"/>
  <c r="F167" i="14"/>
  <c r="G167" i="14" s="1"/>
  <c r="C167" i="14"/>
  <c r="U41" i="14"/>
  <c r="V41" i="14" s="1"/>
  <c r="R41" i="14"/>
  <c r="S41" i="14" s="1"/>
  <c r="O41" i="14"/>
  <c r="P41" i="14" s="1"/>
  <c r="L41" i="14"/>
  <c r="M41" i="14" s="1"/>
  <c r="I41" i="14"/>
  <c r="J41" i="14" s="1"/>
  <c r="F41" i="14"/>
  <c r="G41" i="14" s="1"/>
  <c r="C41" i="14"/>
  <c r="U166" i="14"/>
  <c r="V166" i="14" s="1"/>
  <c r="R166" i="14"/>
  <c r="S166" i="14" s="1"/>
  <c r="O166" i="14"/>
  <c r="P166" i="14" s="1"/>
  <c r="L166" i="14"/>
  <c r="M166" i="14" s="1"/>
  <c r="I166" i="14"/>
  <c r="J166" i="14" s="1"/>
  <c r="F166" i="14"/>
  <c r="G166" i="14" s="1"/>
  <c r="C166" i="14"/>
  <c r="U129" i="14"/>
  <c r="V129" i="14" s="1"/>
  <c r="R129" i="14"/>
  <c r="S129" i="14" s="1"/>
  <c r="O129" i="14"/>
  <c r="P129" i="14" s="1"/>
  <c r="L129" i="14"/>
  <c r="M129" i="14" s="1"/>
  <c r="I129" i="14"/>
  <c r="J129" i="14" s="1"/>
  <c r="F129" i="14"/>
  <c r="G129" i="14" s="1"/>
  <c r="C129" i="14"/>
  <c r="U115" i="14"/>
  <c r="V115" i="14" s="1"/>
  <c r="R115" i="14"/>
  <c r="S115" i="14" s="1"/>
  <c r="O115" i="14"/>
  <c r="P115" i="14" s="1"/>
  <c r="L115" i="14"/>
  <c r="M115" i="14" s="1"/>
  <c r="I115" i="14"/>
  <c r="J115" i="14" s="1"/>
  <c r="F115" i="14"/>
  <c r="G115" i="14" s="1"/>
  <c r="C115" i="14"/>
  <c r="U157" i="14"/>
  <c r="V157" i="14" s="1"/>
  <c r="R157" i="14"/>
  <c r="S157" i="14" s="1"/>
  <c r="O157" i="14"/>
  <c r="P157" i="14" s="1"/>
  <c r="L157" i="14"/>
  <c r="M157" i="14" s="1"/>
  <c r="I157" i="14"/>
  <c r="J157" i="14" s="1"/>
  <c r="F157" i="14"/>
  <c r="G157" i="14" s="1"/>
  <c r="C157" i="14"/>
  <c r="U79" i="14"/>
  <c r="V79" i="14" s="1"/>
  <c r="R79" i="14"/>
  <c r="S79" i="14" s="1"/>
  <c r="O79" i="14"/>
  <c r="P79" i="14" s="1"/>
  <c r="L79" i="14"/>
  <c r="M79" i="14" s="1"/>
  <c r="I79" i="14"/>
  <c r="J79" i="14" s="1"/>
  <c r="F79" i="14"/>
  <c r="G79" i="14" s="1"/>
  <c r="C79" i="14"/>
  <c r="U116" i="14"/>
  <c r="V116" i="14" s="1"/>
  <c r="R116" i="14"/>
  <c r="S116" i="14" s="1"/>
  <c r="O116" i="14"/>
  <c r="P116" i="14" s="1"/>
  <c r="L116" i="14"/>
  <c r="M116" i="14" s="1"/>
  <c r="I116" i="14"/>
  <c r="J116" i="14" s="1"/>
  <c r="F116" i="14"/>
  <c r="G116" i="14" s="1"/>
  <c r="C116" i="14"/>
  <c r="U165" i="14"/>
  <c r="V165" i="14" s="1"/>
  <c r="R165" i="14"/>
  <c r="S165" i="14" s="1"/>
  <c r="O165" i="14"/>
  <c r="P165" i="14" s="1"/>
  <c r="L165" i="14"/>
  <c r="M165" i="14" s="1"/>
  <c r="I165" i="14"/>
  <c r="J165" i="14" s="1"/>
  <c r="F165" i="14"/>
  <c r="G165" i="14" s="1"/>
  <c r="C165" i="14"/>
  <c r="U134" i="14"/>
  <c r="V134" i="14" s="1"/>
  <c r="R134" i="14"/>
  <c r="S134" i="14" s="1"/>
  <c r="O134" i="14"/>
  <c r="P134" i="14" s="1"/>
  <c r="L134" i="14"/>
  <c r="M134" i="14" s="1"/>
  <c r="I134" i="14"/>
  <c r="J134" i="14" s="1"/>
  <c r="F134" i="14"/>
  <c r="G134" i="14" s="1"/>
  <c r="C134" i="14"/>
  <c r="U130" i="14"/>
  <c r="V130" i="14" s="1"/>
  <c r="R130" i="14"/>
  <c r="S130" i="14" s="1"/>
  <c r="O130" i="14"/>
  <c r="P130" i="14" s="1"/>
  <c r="L130" i="14"/>
  <c r="M130" i="14" s="1"/>
  <c r="I130" i="14"/>
  <c r="J130" i="14" s="1"/>
  <c r="F130" i="14"/>
  <c r="G130" i="14" s="1"/>
  <c r="C130" i="14"/>
  <c r="U54" i="14"/>
  <c r="V54" i="14" s="1"/>
  <c r="R54" i="14"/>
  <c r="S54" i="14" s="1"/>
  <c r="O54" i="14"/>
  <c r="P54" i="14" s="1"/>
  <c r="L54" i="14"/>
  <c r="M54" i="14" s="1"/>
  <c r="I54" i="14"/>
  <c r="J54" i="14" s="1"/>
  <c r="F54" i="14"/>
  <c r="G54" i="14" s="1"/>
  <c r="C54" i="14"/>
  <c r="U114" i="14"/>
  <c r="V114" i="14" s="1"/>
  <c r="R114" i="14"/>
  <c r="S114" i="14" s="1"/>
  <c r="O114" i="14"/>
  <c r="P114" i="14" s="1"/>
  <c r="L114" i="14"/>
  <c r="M114" i="14" s="1"/>
  <c r="I114" i="14"/>
  <c r="J114" i="14" s="1"/>
  <c r="F114" i="14"/>
  <c r="G114" i="14" s="1"/>
  <c r="C114" i="14"/>
  <c r="U122" i="14"/>
  <c r="V122" i="14" s="1"/>
  <c r="R122" i="14"/>
  <c r="S122" i="14" s="1"/>
  <c r="O122" i="14"/>
  <c r="P122" i="14" s="1"/>
  <c r="L122" i="14"/>
  <c r="M122" i="14" s="1"/>
  <c r="I122" i="14"/>
  <c r="J122" i="14" s="1"/>
  <c r="F122" i="14"/>
  <c r="G122" i="14" s="1"/>
  <c r="C122" i="14"/>
  <c r="U29" i="14"/>
  <c r="V29" i="14" s="1"/>
  <c r="R29" i="14"/>
  <c r="S29" i="14" s="1"/>
  <c r="O29" i="14"/>
  <c r="P29" i="14" s="1"/>
  <c r="L29" i="14"/>
  <c r="M29" i="14" s="1"/>
  <c r="I29" i="14"/>
  <c r="J29" i="14" s="1"/>
  <c r="F29" i="14"/>
  <c r="G29" i="14" s="1"/>
  <c r="C29" i="14"/>
  <c r="U109" i="14"/>
  <c r="V109" i="14" s="1"/>
  <c r="R109" i="14"/>
  <c r="S109" i="14" s="1"/>
  <c r="O109" i="14"/>
  <c r="P109" i="14" s="1"/>
  <c r="L109" i="14"/>
  <c r="M109" i="14" s="1"/>
  <c r="I109" i="14"/>
  <c r="J109" i="14" s="1"/>
  <c r="F109" i="14"/>
  <c r="G109" i="14" s="1"/>
  <c r="C109" i="14"/>
  <c r="U95" i="14"/>
  <c r="V95" i="14" s="1"/>
  <c r="R95" i="14"/>
  <c r="S95" i="14" s="1"/>
  <c r="O95" i="14"/>
  <c r="P95" i="14" s="1"/>
  <c r="L95" i="14"/>
  <c r="M95" i="14" s="1"/>
  <c r="I95" i="14"/>
  <c r="J95" i="14" s="1"/>
  <c r="F95" i="14"/>
  <c r="G95" i="14" s="1"/>
  <c r="C95" i="14"/>
  <c r="U50" i="14"/>
  <c r="V50" i="14" s="1"/>
  <c r="R50" i="14"/>
  <c r="S50" i="14" s="1"/>
  <c r="O50" i="14"/>
  <c r="P50" i="14" s="1"/>
  <c r="L50" i="14"/>
  <c r="M50" i="14" s="1"/>
  <c r="I50" i="14"/>
  <c r="J50" i="14" s="1"/>
  <c r="F50" i="14"/>
  <c r="G50" i="14" s="1"/>
  <c r="C50" i="14"/>
  <c r="U192" i="14"/>
  <c r="V192" i="14" s="1"/>
  <c r="R192" i="14"/>
  <c r="S192" i="14" s="1"/>
  <c r="O192" i="14"/>
  <c r="P192" i="14" s="1"/>
  <c r="L192" i="14"/>
  <c r="M192" i="14" s="1"/>
  <c r="I192" i="14"/>
  <c r="J192" i="14" s="1"/>
  <c r="F192" i="14"/>
  <c r="G192" i="14" s="1"/>
  <c r="C192" i="14"/>
  <c r="U191" i="14"/>
  <c r="V191" i="14" s="1"/>
  <c r="R191" i="14"/>
  <c r="S191" i="14" s="1"/>
  <c r="O191" i="14"/>
  <c r="P191" i="14" s="1"/>
  <c r="L191" i="14"/>
  <c r="M191" i="14" s="1"/>
  <c r="I191" i="14"/>
  <c r="J191" i="14" s="1"/>
  <c r="F191" i="14"/>
  <c r="G191" i="14" s="1"/>
  <c r="C191" i="14"/>
  <c r="U24" i="14"/>
  <c r="V24" i="14" s="1"/>
  <c r="R24" i="14"/>
  <c r="S24" i="14" s="1"/>
  <c r="O24" i="14"/>
  <c r="P24" i="14" s="1"/>
  <c r="L24" i="14"/>
  <c r="M24" i="14" s="1"/>
  <c r="I24" i="14"/>
  <c r="J24" i="14" s="1"/>
  <c r="F24" i="14"/>
  <c r="G24" i="14" s="1"/>
  <c r="C24" i="14"/>
  <c r="U27" i="14"/>
  <c r="V27" i="14" s="1"/>
  <c r="R27" i="14"/>
  <c r="S27" i="14" s="1"/>
  <c r="O27" i="14"/>
  <c r="P27" i="14" s="1"/>
  <c r="L27" i="14"/>
  <c r="M27" i="14" s="1"/>
  <c r="I27" i="14"/>
  <c r="J27" i="14" s="1"/>
  <c r="F27" i="14"/>
  <c r="G27" i="14" s="1"/>
  <c r="C27" i="14"/>
  <c r="U123" i="14"/>
  <c r="V123" i="14" s="1"/>
  <c r="R123" i="14"/>
  <c r="S123" i="14" s="1"/>
  <c r="O123" i="14"/>
  <c r="P123" i="14" s="1"/>
  <c r="L123" i="14"/>
  <c r="M123" i="14" s="1"/>
  <c r="I123" i="14"/>
  <c r="J123" i="14" s="1"/>
  <c r="F123" i="14"/>
  <c r="G123" i="14" s="1"/>
  <c r="C123" i="14"/>
  <c r="U139" i="14"/>
  <c r="V139" i="14" s="1"/>
  <c r="R139" i="14"/>
  <c r="S139" i="14" s="1"/>
  <c r="O139" i="14"/>
  <c r="P139" i="14" s="1"/>
  <c r="L139" i="14"/>
  <c r="M139" i="14" s="1"/>
  <c r="I139" i="14"/>
  <c r="J139" i="14" s="1"/>
  <c r="F139" i="14"/>
  <c r="G139" i="14" s="1"/>
  <c r="C139" i="14"/>
  <c r="U91" i="14"/>
  <c r="V91" i="14" s="1"/>
  <c r="R91" i="14"/>
  <c r="S91" i="14" s="1"/>
  <c r="O91" i="14"/>
  <c r="P91" i="14" s="1"/>
  <c r="L91" i="14"/>
  <c r="M91" i="14" s="1"/>
  <c r="I91" i="14"/>
  <c r="J91" i="14" s="1"/>
  <c r="F91" i="14"/>
  <c r="G91" i="14" s="1"/>
  <c r="C91" i="14"/>
  <c r="AA110" i="14"/>
  <c r="AA22" i="14"/>
  <c r="AA62" i="14"/>
  <c r="AA41" i="14"/>
  <c r="AA79" i="14"/>
  <c r="AA29" i="14"/>
  <c r="W298" i="12"/>
  <c r="T298" i="12"/>
  <c r="Q298" i="12"/>
  <c r="N298" i="12"/>
  <c r="K298" i="12"/>
  <c r="H298" i="12"/>
  <c r="E298" i="12"/>
  <c r="B298" i="12"/>
  <c r="AC232" i="12"/>
  <c r="AC68" i="12"/>
  <c r="AC256" i="12"/>
  <c r="AC100" i="12"/>
  <c r="AC85" i="12"/>
  <c r="AC139" i="12"/>
  <c r="AC204" i="12"/>
  <c r="AC236" i="12"/>
  <c r="AC208" i="12"/>
  <c r="AC103" i="12"/>
  <c r="AC203" i="12"/>
  <c r="AC40" i="12"/>
  <c r="AC134" i="12"/>
  <c r="AC277" i="12"/>
  <c r="AC19" i="12"/>
  <c r="AD19" i="12" s="1"/>
  <c r="AC194" i="12"/>
  <c r="AD194" i="12" s="1"/>
  <c r="AC52" i="12"/>
  <c r="AD52" i="12" s="1"/>
  <c r="AC61" i="12"/>
  <c r="AC262" i="12"/>
  <c r="AC238" i="12"/>
  <c r="AC282" i="12"/>
  <c r="AD282" i="12" s="1"/>
  <c r="AC260" i="12"/>
  <c r="AC213" i="12"/>
  <c r="AD213" i="12" s="1"/>
  <c r="AC15" i="12"/>
  <c r="AD15" i="12" s="1"/>
  <c r="AC283" i="12"/>
  <c r="AC84" i="12"/>
  <c r="AC243" i="12"/>
  <c r="AD243" i="12" s="1"/>
  <c r="AC97" i="12"/>
  <c r="AD97" i="12" s="1"/>
  <c r="AC137" i="12"/>
  <c r="AD137" i="12" s="1"/>
  <c r="AC147" i="12"/>
  <c r="AD147" i="12" s="1"/>
  <c r="AC205" i="12"/>
  <c r="AC47" i="12"/>
  <c r="AC166" i="12"/>
  <c r="AD166" i="12" s="1"/>
  <c r="AC163" i="12"/>
  <c r="AC128" i="12"/>
  <c r="AD128" i="12" s="1"/>
  <c r="AC267" i="12"/>
  <c r="AC2" i="12"/>
  <c r="AC159" i="12"/>
  <c r="AC219" i="12"/>
  <c r="AD219" i="12" s="1"/>
  <c r="AC187" i="12"/>
  <c r="AD187" i="12" s="1"/>
  <c r="AC130" i="12"/>
  <c r="AC278" i="12"/>
  <c r="AD278" i="12" s="1"/>
  <c r="AC268" i="12"/>
  <c r="AC149" i="12"/>
  <c r="AC284" i="12"/>
  <c r="AD284" i="12" s="1"/>
  <c r="AC272" i="12"/>
  <c r="AC183" i="12"/>
  <c r="AD183" i="12" s="1"/>
  <c r="AC188" i="12"/>
  <c r="AC276" i="12"/>
  <c r="AC143" i="12"/>
  <c r="AC33" i="12"/>
  <c r="AD33" i="12" s="1"/>
  <c r="AC162" i="12"/>
  <c r="AC64" i="12"/>
  <c r="AD64" i="12" s="1"/>
  <c r="AC289" i="12"/>
  <c r="AD289" i="12" s="1"/>
  <c r="AC184" i="12"/>
  <c r="AC43" i="12"/>
  <c r="AC273" i="12"/>
  <c r="AD273" i="12" s="1"/>
  <c r="AC96" i="12"/>
  <c r="AD96" i="12" s="1"/>
  <c r="AC279" i="12"/>
  <c r="AD279" i="12" s="1"/>
  <c r="AC242" i="12"/>
  <c r="AD242" i="12" s="1"/>
  <c r="AC210" i="12"/>
  <c r="AC202" i="12"/>
  <c r="AC34" i="12"/>
  <c r="AD34" i="12" s="1"/>
  <c r="AC104" i="12"/>
  <c r="AD104" i="12" s="1"/>
  <c r="AC138" i="12"/>
  <c r="AC259" i="12"/>
  <c r="AD259" i="12" s="1"/>
  <c r="AC285" i="12"/>
  <c r="AC136" i="12"/>
  <c r="AD136" i="12" s="1"/>
  <c r="AC31" i="12"/>
  <c r="AD31" i="12" s="1"/>
  <c r="AC196" i="12"/>
  <c r="AD196" i="12" s="1"/>
  <c r="AC12" i="12"/>
  <c r="AD12" i="12" s="1"/>
  <c r="AC17" i="12"/>
  <c r="AD17" i="12" s="1"/>
  <c r="AC274" i="12"/>
  <c r="AC79" i="12"/>
  <c r="AC200" i="12"/>
  <c r="AC142" i="12"/>
  <c r="AD142" i="12" s="1"/>
  <c r="AC179" i="12"/>
  <c r="AD179" i="12" s="1"/>
  <c r="AC186" i="12"/>
  <c r="AD186" i="12" s="1"/>
  <c r="AC230" i="12"/>
  <c r="AC99" i="12"/>
  <c r="AD99" i="12" s="1"/>
  <c r="AC192" i="12"/>
  <c r="AC290" i="12"/>
  <c r="AD290" i="12" s="1"/>
  <c r="AC65" i="12"/>
  <c r="AD65" i="12" s="1"/>
  <c r="AC291" i="12"/>
  <c r="AD291" i="12" s="1"/>
  <c r="AC161" i="12"/>
  <c r="AC125" i="12"/>
  <c r="AC22" i="12"/>
  <c r="AD22" i="12" s="1"/>
  <c r="AC221" i="12"/>
  <c r="AC223" i="12"/>
  <c r="AD223" i="12" s="1"/>
  <c r="AC292" i="12"/>
  <c r="AD292" i="12" s="1"/>
  <c r="AC37" i="12"/>
  <c r="AC75" i="12"/>
  <c r="AD75" i="12" s="1"/>
  <c r="AC112" i="12"/>
  <c r="AD112" i="12" s="1"/>
  <c r="AC53" i="12"/>
  <c r="AC35" i="12"/>
  <c r="AD35" i="12" s="1"/>
  <c r="AC110" i="12"/>
  <c r="AD110" i="12" s="1"/>
  <c r="AC212" i="12"/>
  <c r="AC171" i="12"/>
  <c r="AC244" i="12"/>
  <c r="AD244" i="12" s="1"/>
  <c r="AC45" i="12"/>
  <c r="AD45" i="12" s="1"/>
  <c r="AC132" i="12"/>
  <c r="AC122" i="12"/>
  <c r="AC101" i="12"/>
  <c r="AC145" i="12"/>
  <c r="AD145" i="12" s="1"/>
  <c r="AC98" i="12"/>
  <c r="AD98" i="12" s="1"/>
  <c r="AC251" i="12"/>
  <c r="AD251" i="12" s="1"/>
  <c r="AC94" i="12"/>
  <c r="AD94" i="12" s="1"/>
  <c r="AC152" i="12"/>
  <c r="AD152" i="12" s="1"/>
  <c r="AC108" i="12"/>
  <c r="AC69" i="12"/>
  <c r="AC6" i="12"/>
  <c r="AC235" i="12"/>
  <c r="AD235" i="12" s="1"/>
  <c r="AC165" i="12"/>
  <c r="AD165" i="12" s="1"/>
  <c r="AC126" i="12"/>
  <c r="AD126" i="12" s="1"/>
  <c r="AC124" i="12"/>
  <c r="AC211" i="12"/>
  <c r="AD211" i="12" s="1"/>
  <c r="AC18" i="12"/>
  <c r="AC74" i="12"/>
  <c r="AD74" i="12" s="1"/>
  <c r="AC129" i="12"/>
  <c r="AD129" i="12" s="1"/>
  <c r="AC107" i="12"/>
  <c r="AD107" i="12" s="1"/>
  <c r="AC111" i="12"/>
  <c r="AC10" i="12"/>
  <c r="AC174" i="12"/>
  <c r="AD174" i="12" s="1"/>
  <c r="AC248" i="12"/>
  <c r="AD248" i="12" s="1"/>
  <c r="AC280" i="12"/>
  <c r="AD280" i="12" s="1"/>
  <c r="AC118" i="12"/>
  <c r="AD118" i="12" s="1"/>
  <c r="AC175" i="12"/>
  <c r="AC233" i="12"/>
  <c r="AD233" i="12" s="1"/>
  <c r="AC286" i="12"/>
  <c r="AD286" i="12" s="1"/>
  <c r="AC88" i="12"/>
  <c r="AD88" i="12" s="1"/>
  <c r="AC257" i="12"/>
  <c r="AD257" i="12" s="1"/>
  <c r="AC117" i="12"/>
  <c r="AD117" i="12" s="1"/>
  <c r="AC67" i="12"/>
  <c r="AC54" i="12"/>
  <c r="AD54" i="12" s="1"/>
  <c r="AC222" i="12"/>
  <c r="AC287" i="12"/>
  <c r="AD287" i="12" s="1"/>
  <c r="AC60" i="12"/>
  <c r="AC293" i="12"/>
  <c r="AC160" i="12"/>
  <c r="AC269" i="12"/>
  <c r="AD269" i="12" s="1"/>
  <c r="AC26" i="12"/>
  <c r="AD26" i="12" s="1"/>
  <c r="AC62" i="12"/>
  <c r="AC5" i="12"/>
  <c r="AD5" i="12" s="1"/>
  <c r="AC249" i="12"/>
  <c r="AC32" i="12"/>
  <c r="AC135" i="12"/>
  <c r="AC81" i="12"/>
  <c r="AD81" i="12" s="1"/>
  <c r="AC36" i="12"/>
  <c r="AC197" i="12"/>
  <c r="AD197" i="12" s="1"/>
  <c r="AC46" i="12"/>
  <c r="AD46" i="12" s="1"/>
  <c r="AC217" i="12"/>
  <c r="AC155" i="12"/>
  <c r="AD155" i="12" s="1"/>
  <c r="AC199" i="12"/>
  <c r="AD199" i="12" s="1"/>
  <c r="AC177" i="12"/>
  <c r="AC14" i="12"/>
  <c r="AD14" i="12" s="1"/>
  <c r="AC263" i="12"/>
  <c r="AD263" i="12" s="1"/>
  <c r="AC209" i="12"/>
  <c r="AC93" i="12"/>
  <c r="AD93" i="12" s="1"/>
  <c r="AC91" i="12"/>
  <c r="AD91" i="12" s="1"/>
  <c r="AC29" i="12"/>
  <c r="AD29" i="12" s="1"/>
  <c r="AC198" i="12"/>
  <c r="AD198" i="12" s="1"/>
  <c r="AC207" i="12"/>
  <c r="AD207" i="12" s="1"/>
  <c r="AC258" i="12"/>
  <c r="AC181" i="12"/>
  <c r="AD181" i="12" s="1"/>
  <c r="AC206" i="12"/>
  <c r="AC294" i="12"/>
  <c r="AD294" i="12" s="1"/>
  <c r="AC3" i="12"/>
  <c r="AC239" i="12"/>
  <c r="AD239" i="12" s="1"/>
  <c r="AC229" i="12"/>
  <c r="AC55" i="12"/>
  <c r="AD55" i="12" s="1"/>
  <c r="AC71" i="12"/>
  <c r="AD71" i="12" s="1"/>
  <c r="AC295" i="12"/>
  <c r="AD295" i="12" s="1"/>
  <c r="AC281" i="12"/>
  <c r="AD281" i="12" s="1"/>
  <c r="AC168" i="12"/>
  <c r="AC115" i="12"/>
  <c r="AC48" i="12"/>
  <c r="AC264" i="12"/>
  <c r="AC131" i="12"/>
  <c r="AD131" i="12" s="1"/>
  <c r="AC127" i="12"/>
  <c r="AC70" i="12"/>
  <c r="AD70" i="12" s="1"/>
  <c r="AC144" i="12"/>
  <c r="AC66" i="12"/>
  <c r="AD66" i="12" s="1"/>
  <c r="AC245" i="12"/>
  <c r="AC141" i="12"/>
  <c r="AD141" i="12" s="1"/>
  <c r="AC214" i="12"/>
  <c r="AD214" i="12" s="1"/>
  <c r="AC215" i="12"/>
  <c r="AD215" i="12" s="1"/>
  <c r="AC9" i="12"/>
  <c r="AC38" i="12"/>
  <c r="AC7" i="12"/>
  <c r="AD7" i="12" s="1"/>
  <c r="AC21" i="12"/>
  <c r="AC78" i="12"/>
  <c r="AD78" i="12" s="1"/>
  <c r="AC164" i="12"/>
  <c r="AC167" i="12"/>
  <c r="AC234" i="12"/>
  <c r="AD234" i="12" s="1"/>
  <c r="AC216" i="12"/>
  <c r="AD216" i="12" s="1"/>
  <c r="AC44" i="12"/>
  <c r="AD44" i="12" s="1"/>
  <c r="AC105" i="12"/>
  <c r="AD105" i="12" s="1"/>
  <c r="AC180" i="12"/>
  <c r="AD180" i="12" s="1"/>
  <c r="AC266" i="12"/>
  <c r="AC151" i="12"/>
  <c r="AC153" i="12"/>
  <c r="AD153" i="12" s="1"/>
  <c r="AC76" i="12"/>
  <c r="AD76" i="12" s="1"/>
  <c r="AC113" i="12"/>
  <c r="AD113" i="12" s="1"/>
  <c r="AC41" i="12"/>
  <c r="AD41" i="12" s="1"/>
  <c r="AC119" i="12"/>
  <c r="AC92" i="12"/>
  <c r="AD92" i="12" s="1"/>
  <c r="AC288" i="12"/>
  <c r="AD288" i="12" s="1"/>
  <c r="AC82" i="12"/>
  <c r="AD82" i="12" s="1"/>
  <c r="AC150" i="12"/>
  <c r="AD150" i="12" s="1"/>
  <c r="AC148" i="12"/>
  <c r="AD148" i="12" s="1"/>
  <c r="AC225" i="12"/>
  <c r="AC86" i="12"/>
  <c r="AD86" i="12" s="1"/>
  <c r="AC252" i="12"/>
  <c r="AC102" i="12"/>
  <c r="AD102" i="12" s="1"/>
  <c r="AC227" i="12"/>
  <c r="AD227" i="12" s="1"/>
  <c r="AC178" i="12"/>
  <c r="AD178" i="12" s="1"/>
  <c r="AC253" i="12"/>
  <c r="AC49" i="12"/>
  <c r="AD49" i="12" s="1"/>
  <c r="AC58" i="12"/>
  <c r="AC173" i="12"/>
  <c r="AD173" i="12" s="1"/>
  <c r="AC77" i="12"/>
  <c r="AC120" i="12"/>
  <c r="AD120" i="12" s="1"/>
  <c r="AC23" i="12"/>
  <c r="AC154" i="12"/>
  <c r="AD154" i="12" s="1"/>
  <c r="AC250" i="12"/>
  <c r="AD250" i="12" s="1"/>
  <c r="AC59" i="12"/>
  <c r="AD59" i="12" s="1"/>
  <c r="AC140" i="12"/>
  <c r="AC254" i="12"/>
  <c r="AD254" i="12" s="1"/>
  <c r="AC106" i="12"/>
  <c r="AC13" i="12"/>
  <c r="AC237" i="12"/>
  <c r="AD237" i="12" s="1"/>
  <c r="AC157" i="12"/>
  <c r="AC8" i="12"/>
  <c r="AD8" i="12" s="1"/>
  <c r="AC189" i="12"/>
  <c r="AC241" i="12"/>
  <c r="AC201" i="12"/>
  <c r="AD201" i="12" s="1"/>
  <c r="AC270" i="12"/>
  <c r="AD270" i="12" s="1"/>
  <c r="AC191" i="12"/>
  <c r="AD191" i="12" s="1"/>
  <c r="AC195" i="12"/>
  <c r="AD195" i="12" s="1"/>
  <c r="AC109" i="12"/>
  <c r="AD109" i="12" s="1"/>
  <c r="AC158" i="12"/>
  <c r="AC193" i="12"/>
  <c r="AD193" i="12" s="1"/>
  <c r="AC170" i="12"/>
  <c r="AD170" i="12" s="1"/>
  <c r="AC16" i="12"/>
  <c r="AC56" i="12"/>
  <c r="AD56" i="12" s="1"/>
  <c r="AC89" i="12"/>
  <c r="AC39" i="12"/>
  <c r="AC72" i="12"/>
  <c r="AD72" i="12" s="1"/>
  <c r="AC156" i="12"/>
  <c r="AD156" i="12" s="1"/>
  <c r="AC24" i="12"/>
  <c r="AD24" i="12" s="1"/>
  <c r="AC169" i="12"/>
  <c r="AD169" i="12" s="1"/>
  <c r="AC228" i="12"/>
  <c r="AD228" i="12" s="1"/>
  <c r="AC87" i="12"/>
  <c r="AC116" i="12"/>
  <c r="AC51" i="12"/>
  <c r="AC83" i="12"/>
  <c r="AD83" i="12" s="1"/>
  <c r="AC275" i="12"/>
  <c r="AD275" i="12" s="1"/>
  <c r="AC172" i="12"/>
  <c r="AC240" i="12"/>
  <c r="AC246" i="12"/>
  <c r="AD246" i="12" s="1"/>
  <c r="AC218" i="12"/>
  <c r="AD218" i="12" s="1"/>
  <c r="AC231" i="12"/>
  <c r="AD231" i="12" s="1"/>
  <c r="AC114" i="12"/>
  <c r="AD114" i="12" s="1"/>
  <c r="AC226" i="12"/>
  <c r="AD226" i="12" s="1"/>
  <c r="AC11" i="12"/>
  <c r="AC50" i="12"/>
  <c r="AD50" i="12" s="1"/>
  <c r="AC190" i="12"/>
  <c r="AC133" i="12"/>
  <c r="AD133" i="12" s="1"/>
  <c r="AC25" i="12"/>
  <c r="AD25" i="12" s="1"/>
  <c r="AC80" i="12"/>
  <c r="AD80" i="12" s="1"/>
  <c r="AC27" i="12"/>
  <c r="AC220" i="12"/>
  <c r="AD220" i="12" s="1"/>
  <c r="AC63" i="12"/>
  <c r="AD63" i="12" s="1"/>
  <c r="AC185" i="12"/>
  <c r="AD185" i="12" s="1"/>
  <c r="AC95" i="12"/>
  <c r="AD95" i="12" s="1"/>
  <c r="AC90" i="12"/>
  <c r="AD90" i="12" s="1"/>
  <c r="AC30" i="12"/>
  <c r="AC247" i="12"/>
  <c r="AD247" i="12" s="1"/>
  <c r="AC73" i="12"/>
  <c r="AD73" i="12" s="1"/>
  <c r="AC261" i="12"/>
  <c r="AD261" i="12" s="1"/>
  <c r="AC121" i="12"/>
  <c r="AD121" i="12" s="1"/>
  <c r="AC296" i="12"/>
  <c r="AD296" i="12" s="1"/>
  <c r="AC255" i="12"/>
  <c r="AC271" i="12"/>
  <c r="AD271" i="12" s="1"/>
  <c r="AC57" i="12"/>
  <c r="AC182" i="12"/>
  <c r="AD182" i="12" s="1"/>
  <c r="AC176" i="12"/>
  <c r="AD176" i="12" s="1"/>
  <c r="AC224" i="12"/>
  <c r="AD224" i="12" s="1"/>
  <c r="AC123" i="12"/>
  <c r="AC265" i="12"/>
  <c r="AD265" i="12" s="1"/>
  <c r="AC4" i="12"/>
  <c r="AC28" i="12"/>
  <c r="AD28" i="12" s="1"/>
  <c r="AC146" i="12"/>
  <c r="AD146" i="12" s="1"/>
  <c r="AC20" i="12"/>
  <c r="AC42" i="12"/>
  <c r="D7" i="13"/>
  <c r="D5" i="13"/>
  <c r="D9" i="13"/>
  <c r="D3" i="13"/>
  <c r="D6" i="13"/>
  <c r="E6" i="13" s="1"/>
  <c r="D4" i="13"/>
  <c r="E4" i="13" s="1"/>
  <c r="D13" i="13"/>
  <c r="D11" i="13"/>
  <c r="E11" i="13" s="1"/>
  <c r="D12" i="13"/>
  <c r="E12" i="13" s="1"/>
  <c r="D10" i="13"/>
  <c r="D8" i="13"/>
  <c r="E8" i="13" s="1"/>
  <c r="D14" i="13"/>
  <c r="E14" i="13" s="1"/>
  <c r="D15" i="13"/>
  <c r="D2" i="13"/>
  <c r="E13" i="13" s="1"/>
  <c r="AD27" i="12"/>
  <c r="AD255" i="12"/>
  <c r="AD123" i="12"/>
  <c r="AD190" i="12"/>
  <c r="X80" i="12"/>
  <c r="Y80" i="12" s="1"/>
  <c r="X27" i="12"/>
  <c r="Y27" i="12" s="1"/>
  <c r="X220" i="12"/>
  <c r="Y220" i="12" s="1"/>
  <c r="X63" i="12"/>
  <c r="Y63" i="12" s="1"/>
  <c r="X185" i="12"/>
  <c r="Y185" i="12" s="1"/>
  <c r="X95" i="12"/>
  <c r="Y95" i="12" s="1"/>
  <c r="X90" i="12"/>
  <c r="Y90" i="12" s="1"/>
  <c r="X30" i="12"/>
  <c r="Y30" i="12" s="1"/>
  <c r="X247" i="12"/>
  <c r="Y247" i="12" s="1"/>
  <c r="X73" i="12"/>
  <c r="Y73" i="12" s="1"/>
  <c r="X261" i="12"/>
  <c r="Y261" i="12" s="1"/>
  <c r="X121" i="12"/>
  <c r="Y121" i="12" s="1"/>
  <c r="X296" i="12"/>
  <c r="Y296" i="12" s="1"/>
  <c r="X255" i="12"/>
  <c r="Y255" i="12" s="1"/>
  <c r="X271" i="12"/>
  <c r="Y271" i="12" s="1"/>
  <c r="X57" i="12"/>
  <c r="Y57" i="12" s="1"/>
  <c r="X182" i="12"/>
  <c r="Y182" i="12" s="1"/>
  <c r="X176" i="12"/>
  <c r="Y176" i="12" s="1"/>
  <c r="X224" i="12"/>
  <c r="Y224" i="12" s="1"/>
  <c r="X123" i="12"/>
  <c r="Y123" i="12" s="1"/>
  <c r="X265" i="12"/>
  <c r="Y265" i="12" s="1"/>
  <c r="X4" i="12"/>
  <c r="Y4" i="12" s="1"/>
  <c r="X28" i="12"/>
  <c r="Y28" i="12" s="1"/>
  <c r="X146" i="12"/>
  <c r="Y146" i="12" s="1"/>
  <c r="X20" i="12"/>
  <c r="Y20" i="12" s="1"/>
  <c r="X50" i="12"/>
  <c r="Y50" i="12" s="1"/>
  <c r="X190" i="12"/>
  <c r="Y190" i="12" s="1"/>
  <c r="X133" i="12"/>
  <c r="Y133" i="12" s="1"/>
  <c r="X25" i="12"/>
  <c r="Y25" i="12" s="1"/>
  <c r="U25" i="12"/>
  <c r="V25" i="12" s="1"/>
  <c r="U80" i="12"/>
  <c r="V80" i="12" s="1"/>
  <c r="U27" i="12"/>
  <c r="V27" i="12" s="1"/>
  <c r="U220" i="12"/>
  <c r="V220" i="12" s="1"/>
  <c r="U63" i="12"/>
  <c r="V63" i="12" s="1"/>
  <c r="U185" i="12"/>
  <c r="V185" i="12" s="1"/>
  <c r="U95" i="12"/>
  <c r="V95" i="12" s="1"/>
  <c r="U90" i="12"/>
  <c r="V90" i="12" s="1"/>
  <c r="U30" i="12"/>
  <c r="V30" i="12" s="1"/>
  <c r="U247" i="12"/>
  <c r="V247" i="12" s="1"/>
  <c r="U73" i="12"/>
  <c r="V73" i="12" s="1"/>
  <c r="U261" i="12"/>
  <c r="V261" i="12" s="1"/>
  <c r="U121" i="12"/>
  <c r="V121" i="12" s="1"/>
  <c r="U296" i="12"/>
  <c r="V296" i="12" s="1"/>
  <c r="U255" i="12"/>
  <c r="V255" i="12" s="1"/>
  <c r="U271" i="12"/>
  <c r="V271" i="12" s="1"/>
  <c r="U57" i="12"/>
  <c r="V57" i="12" s="1"/>
  <c r="U182" i="12"/>
  <c r="V182" i="12" s="1"/>
  <c r="U176" i="12"/>
  <c r="V176" i="12" s="1"/>
  <c r="U224" i="12"/>
  <c r="V224" i="12" s="1"/>
  <c r="U123" i="12"/>
  <c r="V123" i="12" s="1"/>
  <c r="U265" i="12"/>
  <c r="V265" i="12" s="1"/>
  <c r="U4" i="12"/>
  <c r="V4" i="12" s="1"/>
  <c r="U28" i="12"/>
  <c r="V28" i="12" s="1"/>
  <c r="U146" i="12"/>
  <c r="V146" i="12" s="1"/>
  <c r="U20" i="12"/>
  <c r="V20" i="12" s="1"/>
  <c r="U11" i="12"/>
  <c r="V11" i="12" s="1"/>
  <c r="U50" i="12"/>
  <c r="V50" i="12" s="1"/>
  <c r="U190" i="12"/>
  <c r="V190" i="12" s="1"/>
  <c r="U133" i="12"/>
  <c r="V133" i="12" s="1"/>
  <c r="R27" i="12"/>
  <c r="S27" i="12" s="1"/>
  <c r="R220" i="12"/>
  <c r="S220" i="12" s="1"/>
  <c r="R63" i="12"/>
  <c r="S63" i="12" s="1"/>
  <c r="R185" i="12"/>
  <c r="S185" i="12" s="1"/>
  <c r="R95" i="12"/>
  <c r="S95" i="12" s="1"/>
  <c r="R90" i="12"/>
  <c r="S90" i="12" s="1"/>
  <c r="R30" i="12"/>
  <c r="S30" i="12" s="1"/>
  <c r="R247" i="12"/>
  <c r="S247" i="12" s="1"/>
  <c r="R73" i="12"/>
  <c r="S73" i="12" s="1"/>
  <c r="R261" i="12"/>
  <c r="S261" i="12" s="1"/>
  <c r="R121" i="12"/>
  <c r="S121" i="12" s="1"/>
  <c r="R296" i="12"/>
  <c r="S296" i="12" s="1"/>
  <c r="R255" i="12"/>
  <c r="S255" i="12" s="1"/>
  <c r="R271" i="12"/>
  <c r="S271" i="12" s="1"/>
  <c r="R57" i="12"/>
  <c r="S57" i="12" s="1"/>
  <c r="R182" i="12"/>
  <c r="S182" i="12" s="1"/>
  <c r="R176" i="12"/>
  <c r="S176" i="12" s="1"/>
  <c r="R224" i="12"/>
  <c r="S224" i="12" s="1"/>
  <c r="R123" i="12"/>
  <c r="S123" i="12" s="1"/>
  <c r="R265" i="12"/>
  <c r="S265" i="12" s="1"/>
  <c r="R4" i="12"/>
  <c r="S4" i="12" s="1"/>
  <c r="R28" i="12"/>
  <c r="S28" i="12" s="1"/>
  <c r="R146" i="12"/>
  <c r="S146" i="12" s="1"/>
  <c r="R20" i="12"/>
  <c r="S20" i="12" s="1"/>
  <c r="R50" i="12"/>
  <c r="S50" i="12" s="1"/>
  <c r="R190" i="12"/>
  <c r="S190" i="12" s="1"/>
  <c r="R133" i="12"/>
  <c r="S133" i="12" s="1"/>
  <c r="R25" i="12"/>
  <c r="S25" i="12" s="1"/>
  <c r="R80" i="12"/>
  <c r="S80" i="12" s="1"/>
  <c r="O25" i="12"/>
  <c r="P25" i="12" s="1"/>
  <c r="O80" i="12"/>
  <c r="P80" i="12" s="1"/>
  <c r="O27" i="12"/>
  <c r="P27" i="12" s="1"/>
  <c r="O220" i="12"/>
  <c r="P220" i="12" s="1"/>
  <c r="O63" i="12"/>
  <c r="P63" i="12" s="1"/>
  <c r="O185" i="12"/>
  <c r="P185" i="12" s="1"/>
  <c r="O95" i="12"/>
  <c r="P95" i="12" s="1"/>
  <c r="O90" i="12"/>
  <c r="P90" i="12" s="1"/>
  <c r="O30" i="12"/>
  <c r="P30" i="12" s="1"/>
  <c r="O247" i="12"/>
  <c r="P247" i="12" s="1"/>
  <c r="O73" i="12"/>
  <c r="P73" i="12" s="1"/>
  <c r="O261" i="12"/>
  <c r="P261" i="12" s="1"/>
  <c r="O121" i="12"/>
  <c r="P121" i="12" s="1"/>
  <c r="O296" i="12"/>
  <c r="P296" i="12" s="1"/>
  <c r="O255" i="12"/>
  <c r="P255" i="12" s="1"/>
  <c r="O271" i="12"/>
  <c r="P271" i="12" s="1"/>
  <c r="O57" i="12"/>
  <c r="P57" i="12" s="1"/>
  <c r="O182" i="12"/>
  <c r="P182" i="12" s="1"/>
  <c r="O176" i="12"/>
  <c r="P176" i="12" s="1"/>
  <c r="O224" i="12"/>
  <c r="P224" i="12" s="1"/>
  <c r="O123" i="12"/>
  <c r="P123" i="12" s="1"/>
  <c r="O265" i="12"/>
  <c r="P265" i="12" s="1"/>
  <c r="O4" i="12"/>
  <c r="P4" i="12" s="1"/>
  <c r="O28" i="12"/>
  <c r="P28" i="12" s="1"/>
  <c r="O146" i="12"/>
  <c r="P146" i="12" s="1"/>
  <c r="O20" i="12"/>
  <c r="P20" i="12" s="1"/>
  <c r="O11" i="12"/>
  <c r="P11" i="12" s="1"/>
  <c r="O50" i="12"/>
  <c r="P50" i="12" s="1"/>
  <c r="O190" i="12"/>
  <c r="P190" i="12" s="1"/>
  <c r="O133" i="12"/>
  <c r="P133" i="12" s="1"/>
  <c r="L80" i="12"/>
  <c r="M80" i="12" s="1"/>
  <c r="L27" i="12"/>
  <c r="M27" i="12" s="1"/>
  <c r="L220" i="12"/>
  <c r="M220" i="12" s="1"/>
  <c r="L63" i="12"/>
  <c r="M63" i="12" s="1"/>
  <c r="L185" i="12"/>
  <c r="M185" i="12" s="1"/>
  <c r="L95" i="12"/>
  <c r="M95" i="12" s="1"/>
  <c r="L90" i="12"/>
  <c r="M90" i="12" s="1"/>
  <c r="L30" i="12"/>
  <c r="M30" i="12" s="1"/>
  <c r="L247" i="12"/>
  <c r="M247" i="12" s="1"/>
  <c r="L73" i="12"/>
  <c r="M73" i="12" s="1"/>
  <c r="L261" i="12"/>
  <c r="M261" i="12" s="1"/>
  <c r="L121" i="12"/>
  <c r="M121" i="12" s="1"/>
  <c r="L296" i="12"/>
  <c r="M296" i="12" s="1"/>
  <c r="L255" i="12"/>
  <c r="M255" i="12" s="1"/>
  <c r="L271" i="12"/>
  <c r="M271" i="12" s="1"/>
  <c r="L57" i="12"/>
  <c r="M57" i="12" s="1"/>
  <c r="L182" i="12"/>
  <c r="M182" i="12" s="1"/>
  <c r="L176" i="12"/>
  <c r="M176" i="12" s="1"/>
  <c r="L224" i="12"/>
  <c r="M224" i="12" s="1"/>
  <c r="L123" i="12"/>
  <c r="M123" i="12" s="1"/>
  <c r="L265" i="12"/>
  <c r="M265" i="12" s="1"/>
  <c r="L4" i="12"/>
  <c r="M4" i="12" s="1"/>
  <c r="L28" i="12"/>
  <c r="M28" i="12" s="1"/>
  <c r="L146" i="12"/>
  <c r="M146" i="12" s="1"/>
  <c r="L20" i="12"/>
  <c r="M20" i="12" s="1"/>
  <c r="L50" i="12"/>
  <c r="M50" i="12" s="1"/>
  <c r="L190" i="12"/>
  <c r="M190" i="12" s="1"/>
  <c r="L133" i="12"/>
  <c r="M133" i="12" s="1"/>
  <c r="L25" i="12"/>
  <c r="M25" i="12" s="1"/>
  <c r="I80" i="12"/>
  <c r="J80" i="12" s="1"/>
  <c r="I27" i="12"/>
  <c r="J27" i="12" s="1"/>
  <c r="I220" i="12"/>
  <c r="J220" i="12" s="1"/>
  <c r="I63" i="12"/>
  <c r="J63" i="12" s="1"/>
  <c r="I185" i="12"/>
  <c r="J185" i="12" s="1"/>
  <c r="I95" i="12"/>
  <c r="J95" i="12" s="1"/>
  <c r="I90" i="12"/>
  <c r="J90" i="12" s="1"/>
  <c r="I30" i="12"/>
  <c r="J30" i="12" s="1"/>
  <c r="I247" i="12"/>
  <c r="J247" i="12" s="1"/>
  <c r="I73" i="12"/>
  <c r="J73" i="12" s="1"/>
  <c r="I261" i="12"/>
  <c r="J261" i="12" s="1"/>
  <c r="I121" i="12"/>
  <c r="J121" i="12" s="1"/>
  <c r="I296" i="12"/>
  <c r="J296" i="12" s="1"/>
  <c r="I255" i="12"/>
  <c r="J255" i="12" s="1"/>
  <c r="I271" i="12"/>
  <c r="J271" i="12" s="1"/>
  <c r="I57" i="12"/>
  <c r="J57" i="12" s="1"/>
  <c r="I182" i="12"/>
  <c r="J182" i="12" s="1"/>
  <c r="I176" i="12"/>
  <c r="J176" i="12" s="1"/>
  <c r="I224" i="12"/>
  <c r="J224" i="12" s="1"/>
  <c r="I123" i="12"/>
  <c r="J123" i="12" s="1"/>
  <c r="I265" i="12"/>
  <c r="J265" i="12" s="1"/>
  <c r="I4" i="12"/>
  <c r="J4" i="12" s="1"/>
  <c r="I28" i="12"/>
  <c r="J28" i="12" s="1"/>
  <c r="I146" i="12"/>
  <c r="J146" i="12" s="1"/>
  <c r="I20" i="12"/>
  <c r="J20" i="12" s="1"/>
  <c r="I50" i="12"/>
  <c r="J50" i="12" s="1"/>
  <c r="I190" i="12"/>
  <c r="J190" i="12" s="1"/>
  <c r="I133" i="12"/>
  <c r="J133" i="12" s="1"/>
  <c r="I25" i="12"/>
  <c r="J25" i="12" s="1"/>
  <c r="C25" i="12"/>
  <c r="D25" i="12" s="1"/>
  <c r="C80" i="12"/>
  <c r="D80" i="12" s="1"/>
  <c r="C27" i="12"/>
  <c r="D27" i="12" s="1"/>
  <c r="C220" i="12"/>
  <c r="D220" i="12" s="1"/>
  <c r="C63" i="12"/>
  <c r="D63" i="12" s="1"/>
  <c r="C185" i="12"/>
  <c r="D185" i="12" s="1"/>
  <c r="C95" i="12"/>
  <c r="D95" i="12" s="1"/>
  <c r="C90" i="12"/>
  <c r="D90" i="12" s="1"/>
  <c r="C30" i="12"/>
  <c r="D30" i="12" s="1"/>
  <c r="C247" i="12"/>
  <c r="D247" i="12" s="1"/>
  <c r="C73" i="12"/>
  <c r="D73" i="12" s="1"/>
  <c r="C261" i="12"/>
  <c r="D261" i="12" s="1"/>
  <c r="C121" i="12"/>
  <c r="D121" i="12" s="1"/>
  <c r="C296" i="12"/>
  <c r="D296" i="12" s="1"/>
  <c r="C255" i="12"/>
  <c r="D255" i="12" s="1"/>
  <c r="C271" i="12"/>
  <c r="D271" i="12" s="1"/>
  <c r="C57" i="12"/>
  <c r="D57" i="12" s="1"/>
  <c r="C182" i="12"/>
  <c r="D182" i="12" s="1"/>
  <c r="C176" i="12"/>
  <c r="D176" i="12" s="1"/>
  <c r="C224" i="12"/>
  <c r="D224" i="12" s="1"/>
  <c r="C123" i="12"/>
  <c r="D123" i="12" s="1"/>
  <c r="C265" i="12"/>
  <c r="D265" i="12" s="1"/>
  <c r="C4" i="12"/>
  <c r="D4" i="12" s="1"/>
  <c r="C28" i="12"/>
  <c r="D28" i="12" s="1"/>
  <c r="C146" i="12"/>
  <c r="D146" i="12" s="1"/>
  <c r="C20" i="12"/>
  <c r="D20" i="12" s="1"/>
  <c r="C50" i="12"/>
  <c r="D50" i="12" s="1"/>
  <c r="C190" i="12"/>
  <c r="D190" i="12" s="1"/>
  <c r="C133" i="12"/>
  <c r="D133" i="12" s="1"/>
  <c r="F25" i="12"/>
  <c r="G25" i="12" s="1"/>
  <c r="F80" i="12"/>
  <c r="G80" i="12" s="1"/>
  <c r="F27" i="12"/>
  <c r="G27" i="12" s="1"/>
  <c r="F220" i="12"/>
  <c r="G220" i="12" s="1"/>
  <c r="F63" i="12"/>
  <c r="G63" i="12" s="1"/>
  <c r="F185" i="12"/>
  <c r="G185" i="12" s="1"/>
  <c r="F95" i="12"/>
  <c r="G95" i="12" s="1"/>
  <c r="F90" i="12"/>
  <c r="G90" i="12" s="1"/>
  <c r="F30" i="12"/>
  <c r="G30" i="12" s="1"/>
  <c r="F247" i="12"/>
  <c r="G247" i="12" s="1"/>
  <c r="F73" i="12"/>
  <c r="G73" i="12" s="1"/>
  <c r="F261" i="12"/>
  <c r="G261" i="12" s="1"/>
  <c r="F121" i="12"/>
  <c r="G121" i="12" s="1"/>
  <c r="F296" i="12"/>
  <c r="G296" i="12" s="1"/>
  <c r="F255" i="12"/>
  <c r="G255" i="12" s="1"/>
  <c r="F271" i="12"/>
  <c r="G271" i="12" s="1"/>
  <c r="F57" i="12"/>
  <c r="G57" i="12" s="1"/>
  <c r="F182" i="12"/>
  <c r="G182" i="12" s="1"/>
  <c r="F176" i="12"/>
  <c r="G176" i="12" s="1"/>
  <c r="F224" i="12"/>
  <c r="G224" i="12" s="1"/>
  <c r="F123" i="12"/>
  <c r="G123" i="12" s="1"/>
  <c r="F265" i="12"/>
  <c r="G265" i="12" s="1"/>
  <c r="F4" i="12"/>
  <c r="G4" i="12" s="1"/>
  <c r="F28" i="12"/>
  <c r="G28" i="12" s="1"/>
  <c r="F146" i="12"/>
  <c r="G146" i="12" s="1"/>
  <c r="F20" i="12"/>
  <c r="G20" i="12" s="1"/>
  <c r="F50" i="12"/>
  <c r="G50" i="12" s="1"/>
  <c r="F190" i="12"/>
  <c r="G190" i="12" s="1"/>
  <c r="F133" i="12"/>
  <c r="G133" i="12" s="1"/>
  <c r="X11" i="12"/>
  <c r="Y11" i="12" s="1"/>
  <c r="R11" i="12"/>
  <c r="S11" i="12" s="1"/>
  <c r="L11" i="12"/>
  <c r="M11" i="12" s="1"/>
  <c r="I11" i="12"/>
  <c r="J11" i="12" s="1"/>
  <c r="F11" i="12"/>
  <c r="G11" i="12" s="1"/>
  <c r="X226" i="12"/>
  <c r="Y226" i="12" s="1"/>
  <c r="U226" i="12"/>
  <c r="V226" i="12" s="1"/>
  <c r="R226" i="12"/>
  <c r="S226" i="12" s="1"/>
  <c r="O226" i="12"/>
  <c r="P226" i="12" s="1"/>
  <c r="L226" i="12"/>
  <c r="M226" i="12" s="1"/>
  <c r="I226" i="12"/>
  <c r="J226" i="12" s="1"/>
  <c r="F226" i="12"/>
  <c r="G226" i="12" s="1"/>
  <c r="X114" i="12"/>
  <c r="Y114" i="12" s="1"/>
  <c r="U114" i="12"/>
  <c r="V114" i="12" s="1"/>
  <c r="R114" i="12"/>
  <c r="S114" i="12" s="1"/>
  <c r="O114" i="12"/>
  <c r="P114" i="12" s="1"/>
  <c r="L114" i="12"/>
  <c r="M114" i="12" s="1"/>
  <c r="I114" i="12"/>
  <c r="J114" i="12" s="1"/>
  <c r="F114" i="12"/>
  <c r="G114" i="12" s="1"/>
  <c r="X231" i="12"/>
  <c r="Y231" i="12" s="1"/>
  <c r="U231" i="12"/>
  <c r="V231" i="12" s="1"/>
  <c r="R231" i="12"/>
  <c r="S231" i="12" s="1"/>
  <c r="O231" i="12"/>
  <c r="P231" i="12" s="1"/>
  <c r="L231" i="12"/>
  <c r="M231" i="12" s="1"/>
  <c r="I231" i="12"/>
  <c r="J231" i="12" s="1"/>
  <c r="F231" i="12"/>
  <c r="G231" i="12" s="1"/>
  <c r="X218" i="12"/>
  <c r="Y218" i="12" s="1"/>
  <c r="U218" i="12"/>
  <c r="V218" i="12" s="1"/>
  <c r="R218" i="12"/>
  <c r="S218" i="12" s="1"/>
  <c r="O218" i="12"/>
  <c r="P218" i="12" s="1"/>
  <c r="L218" i="12"/>
  <c r="M218" i="12" s="1"/>
  <c r="I218" i="12"/>
  <c r="J218" i="12" s="1"/>
  <c r="F218" i="12"/>
  <c r="G218" i="12" s="1"/>
  <c r="X246" i="12"/>
  <c r="Y246" i="12" s="1"/>
  <c r="U246" i="12"/>
  <c r="V246" i="12" s="1"/>
  <c r="R246" i="12"/>
  <c r="S246" i="12" s="1"/>
  <c r="O246" i="12"/>
  <c r="P246" i="12" s="1"/>
  <c r="L246" i="12"/>
  <c r="M246" i="12" s="1"/>
  <c r="I246" i="12"/>
  <c r="J246" i="12" s="1"/>
  <c r="F246" i="12"/>
  <c r="G246" i="12" s="1"/>
  <c r="X240" i="12"/>
  <c r="Y240" i="12" s="1"/>
  <c r="U240" i="12"/>
  <c r="V240" i="12" s="1"/>
  <c r="R240" i="12"/>
  <c r="S240" i="12" s="1"/>
  <c r="O240" i="12"/>
  <c r="P240" i="12" s="1"/>
  <c r="L240" i="12"/>
  <c r="M240" i="12" s="1"/>
  <c r="I240" i="12"/>
  <c r="J240" i="12" s="1"/>
  <c r="F240" i="12"/>
  <c r="G240" i="12" s="1"/>
  <c r="X172" i="12"/>
  <c r="Y172" i="12" s="1"/>
  <c r="U172" i="12"/>
  <c r="V172" i="12" s="1"/>
  <c r="R172" i="12"/>
  <c r="S172" i="12" s="1"/>
  <c r="O172" i="12"/>
  <c r="P172" i="12" s="1"/>
  <c r="L172" i="12"/>
  <c r="M172" i="12" s="1"/>
  <c r="I172" i="12"/>
  <c r="J172" i="12" s="1"/>
  <c r="F172" i="12"/>
  <c r="G172" i="12" s="1"/>
  <c r="X275" i="12"/>
  <c r="Y275" i="12" s="1"/>
  <c r="U275" i="12"/>
  <c r="V275" i="12" s="1"/>
  <c r="R275" i="12"/>
  <c r="S275" i="12" s="1"/>
  <c r="O275" i="12"/>
  <c r="P275" i="12" s="1"/>
  <c r="L275" i="12"/>
  <c r="M275" i="12" s="1"/>
  <c r="I275" i="12"/>
  <c r="J275" i="12" s="1"/>
  <c r="F275" i="12"/>
  <c r="G275" i="12" s="1"/>
  <c r="X83" i="12"/>
  <c r="Y83" i="12" s="1"/>
  <c r="U83" i="12"/>
  <c r="V83" i="12" s="1"/>
  <c r="R83" i="12"/>
  <c r="S83" i="12" s="1"/>
  <c r="O83" i="12"/>
  <c r="P83" i="12" s="1"/>
  <c r="L83" i="12"/>
  <c r="M83" i="12" s="1"/>
  <c r="I83" i="12"/>
  <c r="J83" i="12" s="1"/>
  <c r="F83" i="12"/>
  <c r="G83" i="12" s="1"/>
  <c r="X51" i="12"/>
  <c r="Y51" i="12" s="1"/>
  <c r="U51" i="12"/>
  <c r="V51" i="12" s="1"/>
  <c r="R51" i="12"/>
  <c r="S51" i="12" s="1"/>
  <c r="O51" i="12"/>
  <c r="P51" i="12" s="1"/>
  <c r="L51" i="12"/>
  <c r="M51" i="12" s="1"/>
  <c r="I51" i="12"/>
  <c r="J51" i="12" s="1"/>
  <c r="F51" i="12"/>
  <c r="G51" i="12" s="1"/>
  <c r="X116" i="12"/>
  <c r="Y116" i="12" s="1"/>
  <c r="U116" i="12"/>
  <c r="V116" i="12" s="1"/>
  <c r="R116" i="12"/>
  <c r="S116" i="12" s="1"/>
  <c r="O116" i="12"/>
  <c r="P116" i="12" s="1"/>
  <c r="L116" i="12"/>
  <c r="M116" i="12" s="1"/>
  <c r="I116" i="12"/>
  <c r="J116" i="12" s="1"/>
  <c r="F116" i="12"/>
  <c r="G116" i="12" s="1"/>
  <c r="X87" i="12"/>
  <c r="Y87" i="12" s="1"/>
  <c r="U87" i="12"/>
  <c r="V87" i="12" s="1"/>
  <c r="R87" i="12"/>
  <c r="S87" i="12" s="1"/>
  <c r="O87" i="12"/>
  <c r="P87" i="12" s="1"/>
  <c r="L87" i="12"/>
  <c r="M87" i="12" s="1"/>
  <c r="I87" i="12"/>
  <c r="J87" i="12" s="1"/>
  <c r="F87" i="12"/>
  <c r="G87" i="12" s="1"/>
  <c r="X228" i="12"/>
  <c r="Y228" i="12" s="1"/>
  <c r="U228" i="12"/>
  <c r="V228" i="12" s="1"/>
  <c r="R228" i="12"/>
  <c r="S228" i="12" s="1"/>
  <c r="O228" i="12"/>
  <c r="P228" i="12" s="1"/>
  <c r="L228" i="12"/>
  <c r="M228" i="12" s="1"/>
  <c r="I228" i="12"/>
  <c r="J228" i="12" s="1"/>
  <c r="F228" i="12"/>
  <c r="G228" i="12" s="1"/>
  <c r="X169" i="12"/>
  <c r="Y169" i="12" s="1"/>
  <c r="U169" i="12"/>
  <c r="V169" i="12" s="1"/>
  <c r="R169" i="12"/>
  <c r="S169" i="12" s="1"/>
  <c r="O169" i="12"/>
  <c r="P169" i="12" s="1"/>
  <c r="L169" i="12"/>
  <c r="M169" i="12" s="1"/>
  <c r="I169" i="12"/>
  <c r="J169" i="12" s="1"/>
  <c r="F169" i="12"/>
  <c r="G169" i="12" s="1"/>
  <c r="X24" i="12"/>
  <c r="Y24" i="12" s="1"/>
  <c r="U24" i="12"/>
  <c r="V24" i="12" s="1"/>
  <c r="R24" i="12"/>
  <c r="S24" i="12" s="1"/>
  <c r="O24" i="12"/>
  <c r="P24" i="12" s="1"/>
  <c r="L24" i="12"/>
  <c r="M24" i="12" s="1"/>
  <c r="I24" i="12"/>
  <c r="J24" i="12" s="1"/>
  <c r="F24" i="12"/>
  <c r="G24" i="12" s="1"/>
  <c r="X156" i="12"/>
  <c r="Y156" i="12" s="1"/>
  <c r="U156" i="12"/>
  <c r="V156" i="12" s="1"/>
  <c r="R156" i="12"/>
  <c r="S156" i="12" s="1"/>
  <c r="O156" i="12"/>
  <c r="P156" i="12" s="1"/>
  <c r="L156" i="12"/>
  <c r="M156" i="12" s="1"/>
  <c r="I156" i="12"/>
  <c r="J156" i="12" s="1"/>
  <c r="F156" i="12"/>
  <c r="G156" i="12" s="1"/>
  <c r="X72" i="12"/>
  <c r="Y72" i="12" s="1"/>
  <c r="U72" i="12"/>
  <c r="V72" i="12" s="1"/>
  <c r="R72" i="12"/>
  <c r="S72" i="12" s="1"/>
  <c r="O72" i="12"/>
  <c r="P72" i="12" s="1"/>
  <c r="L72" i="12"/>
  <c r="M72" i="12" s="1"/>
  <c r="I72" i="12"/>
  <c r="J72" i="12" s="1"/>
  <c r="F72" i="12"/>
  <c r="G72" i="12" s="1"/>
  <c r="X39" i="12"/>
  <c r="Y39" i="12" s="1"/>
  <c r="U39" i="12"/>
  <c r="V39" i="12" s="1"/>
  <c r="R39" i="12"/>
  <c r="S39" i="12" s="1"/>
  <c r="O39" i="12"/>
  <c r="P39" i="12" s="1"/>
  <c r="L39" i="12"/>
  <c r="M39" i="12" s="1"/>
  <c r="I39" i="12"/>
  <c r="J39" i="12" s="1"/>
  <c r="F39" i="12"/>
  <c r="G39" i="12" s="1"/>
  <c r="X89" i="12"/>
  <c r="Y89" i="12" s="1"/>
  <c r="U89" i="12"/>
  <c r="V89" i="12" s="1"/>
  <c r="R89" i="12"/>
  <c r="S89" i="12" s="1"/>
  <c r="O89" i="12"/>
  <c r="P89" i="12" s="1"/>
  <c r="L89" i="12"/>
  <c r="M89" i="12" s="1"/>
  <c r="I89" i="12"/>
  <c r="J89" i="12" s="1"/>
  <c r="F89" i="12"/>
  <c r="G89" i="12" s="1"/>
  <c r="X56" i="12"/>
  <c r="Y56" i="12" s="1"/>
  <c r="U56" i="12"/>
  <c r="V56" i="12" s="1"/>
  <c r="R56" i="12"/>
  <c r="S56" i="12" s="1"/>
  <c r="O56" i="12"/>
  <c r="P56" i="12" s="1"/>
  <c r="L56" i="12"/>
  <c r="M56" i="12" s="1"/>
  <c r="I56" i="12"/>
  <c r="J56" i="12" s="1"/>
  <c r="F56" i="12"/>
  <c r="G56" i="12" s="1"/>
  <c r="X16" i="12"/>
  <c r="Y16" i="12" s="1"/>
  <c r="U16" i="12"/>
  <c r="V16" i="12" s="1"/>
  <c r="R16" i="12"/>
  <c r="S16" i="12" s="1"/>
  <c r="O16" i="12"/>
  <c r="P16" i="12" s="1"/>
  <c r="L16" i="12"/>
  <c r="M16" i="12" s="1"/>
  <c r="I16" i="12"/>
  <c r="J16" i="12" s="1"/>
  <c r="F16" i="12"/>
  <c r="G16" i="12" s="1"/>
  <c r="X170" i="12"/>
  <c r="Y170" i="12" s="1"/>
  <c r="U170" i="12"/>
  <c r="V170" i="12" s="1"/>
  <c r="R170" i="12"/>
  <c r="S170" i="12" s="1"/>
  <c r="O170" i="12"/>
  <c r="P170" i="12" s="1"/>
  <c r="L170" i="12"/>
  <c r="M170" i="12" s="1"/>
  <c r="I170" i="12"/>
  <c r="J170" i="12" s="1"/>
  <c r="F170" i="12"/>
  <c r="G170" i="12" s="1"/>
  <c r="X193" i="12"/>
  <c r="Y193" i="12" s="1"/>
  <c r="U193" i="12"/>
  <c r="V193" i="12" s="1"/>
  <c r="R193" i="12"/>
  <c r="S193" i="12" s="1"/>
  <c r="O193" i="12"/>
  <c r="P193" i="12" s="1"/>
  <c r="L193" i="12"/>
  <c r="M193" i="12" s="1"/>
  <c r="I193" i="12"/>
  <c r="J193" i="12" s="1"/>
  <c r="F193" i="12"/>
  <c r="G193" i="12" s="1"/>
  <c r="X158" i="12"/>
  <c r="Y158" i="12" s="1"/>
  <c r="U158" i="12"/>
  <c r="V158" i="12" s="1"/>
  <c r="R158" i="12"/>
  <c r="S158" i="12" s="1"/>
  <c r="O158" i="12"/>
  <c r="P158" i="12" s="1"/>
  <c r="L158" i="12"/>
  <c r="M158" i="12" s="1"/>
  <c r="I158" i="12"/>
  <c r="J158" i="12" s="1"/>
  <c r="F158" i="12"/>
  <c r="G158" i="12" s="1"/>
  <c r="X109" i="12"/>
  <c r="Y109" i="12" s="1"/>
  <c r="U109" i="12"/>
  <c r="V109" i="12" s="1"/>
  <c r="R109" i="12"/>
  <c r="S109" i="12" s="1"/>
  <c r="O109" i="12"/>
  <c r="P109" i="12" s="1"/>
  <c r="L109" i="12"/>
  <c r="M109" i="12" s="1"/>
  <c r="I109" i="12"/>
  <c r="J109" i="12" s="1"/>
  <c r="F109" i="12"/>
  <c r="G109" i="12" s="1"/>
  <c r="X195" i="12"/>
  <c r="Y195" i="12" s="1"/>
  <c r="U195" i="12"/>
  <c r="V195" i="12" s="1"/>
  <c r="R195" i="12"/>
  <c r="S195" i="12" s="1"/>
  <c r="O195" i="12"/>
  <c r="P195" i="12" s="1"/>
  <c r="L195" i="12"/>
  <c r="M195" i="12" s="1"/>
  <c r="I195" i="12"/>
  <c r="J195" i="12" s="1"/>
  <c r="F195" i="12"/>
  <c r="G195" i="12" s="1"/>
  <c r="X191" i="12"/>
  <c r="Y191" i="12" s="1"/>
  <c r="U191" i="12"/>
  <c r="V191" i="12" s="1"/>
  <c r="R191" i="12"/>
  <c r="S191" i="12" s="1"/>
  <c r="O191" i="12"/>
  <c r="P191" i="12" s="1"/>
  <c r="L191" i="12"/>
  <c r="M191" i="12" s="1"/>
  <c r="I191" i="12"/>
  <c r="J191" i="12" s="1"/>
  <c r="F191" i="12"/>
  <c r="G191" i="12" s="1"/>
  <c r="X270" i="12"/>
  <c r="Y270" i="12" s="1"/>
  <c r="U270" i="12"/>
  <c r="V270" i="12" s="1"/>
  <c r="R270" i="12"/>
  <c r="S270" i="12" s="1"/>
  <c r="O270" i="12"/>
  <c r="P270" i="12" s="1"/>
  <c r="L270" i="12"/>
  <c r="M270" i="12" s="1"/>
  <c r="I270" i="12"/>
  <c r="J270" i="12" s="1"/>
  <c r="F270" i="12"/>
  <c r="G270" i="12" s="1"/>
  <c r="X201" i="12"/>
  <c r="Y201" i="12" s="1"/>
  <c r="U201" i="12"/>
  <c r="V201" i="12" s="1"/>
  <c r="R201" i="12"/>
  <c r="S201" i="12" s="1"/>
  <c r="O201" i="12"/>
  <c r="P201" i="12" s="1"/>
  <c r="L201" i="12"/>
  <c r="M201" i="12" s="1"/>
  <c r="I201" i="12"/>
  <c r="J201" i="12" s="1"/>
  <c r="F201" i="12"/>
  <c r="G201" i="12" s="1"/>
  <c r="X241" i="12"/>
  <c r="Y241" i="12" s="1"/>
  <c r="U241" i="12"/>
  <c r="V241" i="12" s="1"/>
  <c r="R241" i="12"/>
  <c r="S241" i="12" s="1"/>
  <c r="O241" i="12"/>
  <c r="P241" i="12" s="1"/>
  <c r="L241" i="12"/>
  <c r="M241" i="12" s="1"/>
  <c r="I241" i="12"/>
  <c r="J241" i="12" s="1"/>
  <c r="F241" i="12"/>
  <c r="G241" i="12" s="1"/>
  <c r="X189" i="12"/>
  <c r="Y189" i="12" s="1"/>
  <c r="U189" i="12"/>
  <c r="V189" i="12" s="1"/>
  <c r="R189" i="12"/>
  <c r="S189" i="12" s="1"/>
  <c r="O189" i="12"/>
  <c r="P189" i="12" s="1"/>
  <c r="L189" i="12"/>
  <c r="M189" i="12" s="1"/>
  <c r="I189" i="12"/>
  <c r="J189" i="12" s="1"/>
  <c r="F189" i="12"/>
  <c r="G189" i="12" s="1"/>
  <c r="X8" i="12"/>
  <c r="Y8" i="12" s="1"/>
  <c r="U8" i="12"/>
  <c r="V8" i="12" s="1"/>
  <c r="R8" i="12"/>
  <c r="S8" i="12" s="1"/>
  <c r="O8" i="12"/>
  <c r="P8" i="12" s="1"/>
  <c r="L8" i="12"/>
  <c r="M8" i="12" s="1"/>
  <c r="I8" i="12"/>
  <c r="J8" i="12" s="1"/>
  <c r="F8" i="12"/>
  <c r="G8" i="12" s="1"/>
  <c r="X157" i="12"/>
  <c r="Y157" i="12" s="1"/>
  <c r="U157" i="12"/>
  <c r="V157" i="12" s="1"/>
  <c r="R157" i="12"/>
  <c r="S157" i="12" s="1"/>
  <c r="O157" i="12"/>
  <c r="P157" i="12" s="1"/>
  <c r="L157" i="12"/>
  <c r="M157" i="12" s="1"/>
  <c r="I157" i="12"/>
  <c r="J157" i="12" s="1"/>
  <c r="F157" i="12"/>
  <c r="G157" i="12" s="1"/>
  <c r="X237" i="12"/>
  <c r="Y237" i="12" s="1"/>
  <c r="U237" i="12"/>
  <c r="V237" i="12" s="1"/>
  <c r="R237" i="12"/>
  <c r="S237" i="12" s="1"/>
  <c r="O237" i="12"/>
  <c r="P237" i="12" s="1"/>
  <c r="L237" i="12"/>
  <c r="M237" i="12" s="1"/>
  <c r="I237" i="12"/>
  <c r="J237" i="12" s="1"/>
  <c r="F237" i="12"/>
  <c r="G237" i="12" s="1"/>
  <c r="X13" i="12"/>
  <c r="Y13" i="12" s="1"/>
  <c r="U13" i="12"/>
  <c r="V13" i="12" s="1"/>
  <c r="R13" i="12"/>
  <c r="S13" i="12" s="1"/>
  <c r="O13" i="12"/>
  <c r="P13" i="12" s="1"/>
  <c r="L13" i="12"/>
  <c r="M13" i="12" s="1"/>
  <c r="I13" i="12"/>
  <c r="J13" i="12" s="1"/>
  <c r="F13" i="12"/>
  <c r="G13" i="12" s="1"/>
  <c r="X106" i="12"/>
  <c r="Y106" i="12" s="1"/>
  <c r="U106" i="12"/>
  <c r="V106" i="12" s="1"/>
  <c r="R106" i="12"/>
  <c r="S106" i="12" s="1"/>
  <c r="O106" i="12"/>
  <c r="P106" i="12" s="1"/>
  <c r="L106" i="12"/>
  <c r="M106" i="12" s="1"/>
  <c r="I106" i="12"/>
  <c r="J106" i="12" s="1"/>
  <c r="F106" i="12"/>
  <c r="G106" i="12" s="1"/>
  <c r="X254" i="12"/>
  <c r="Y254" i="12" s="1"/>
  <c r="U254" i="12"/>
  <c r="V254" i="12" s="1"/>
  <c r="R254" i="12"/>
  <c r="S254" i="12" s="1"/>
  <c r="O254" i="12"/>
  <c r="P254" i="12" s="1"/>
  <c r="L254" i="12"/>
  <c r="M254" i="12" s="1"/>
  <c r="I254" i="12"/>
  <c r="J254" i="12" s="1"/>
  <c r="F254" i="12"/>
  <c r="G254" i="12" s="1"/>
  <c r="X140" i="12"/>
  <c r="Y140" i="12" s="1"/>
  <c r="U140" i="12"/>
  <c r="V140" i="12" s="1"/>
  <c r="R140" i="12"/>
  <c r="S140" i="12" s="1"/>
  <c r="O140" i="12"/>
  <c r="P140" i="12" s="1"/>
  <c r="L140" i="12"/>
  <c r="M140" i="12" s="1"/>
  <c r="I140" i="12"/>
  <c r="J140" i="12" s="1"/>
  <c r="F140" i="12"/>
  <c r="G140" i="12" s="1"/>
  <c r="X59" i="12"/>
  <c r="Y59" i="12" s="1"/>
  <c r="U59" i="12"/>
  <c r="V59" i="12" s="1"/>
  <c r="R59" i="12"/>
  <c r="S59" i="12" s="1"/>
  <c r="O59" i="12"/>
  <c r="P59" i="12" s="1"/>
  <c r="L59" i="12"/>
  <c r="M59" i="12" s="1"/>
  <c r="I59" i="12"/>
  <c r="J59" i="12" s="1"/>
  <c r="F59" i="12"/>
  <c r="G59" i="12" s="1"/>
  <c r="X250" i="12"/>
  <c r="Y250" i="12" s="1"/>
  <c r="U250" i="12"/>
  <c r="V250" i="12" s="1"/>
  <c r="R250" i="12"/>
  <c r="S250" i="12" s="1"/>
  <c r="O250" i="12"/>
  <c r="P250" i="12" s="1"/>
  <c r="L250" i="12"/>
  <c r="M250" i="12" s="1"/>
  <c r="I250" i="12"/>
  <c r="J250" i="12" s="1"/>
  <c r="F250" i="12"/>
  <c r="G250" i="12" s="1"/>
  <c r="X154" i="12"/>
  <c r="Y154" i="12" s="1"/>
  <c r="U154" i="12"/>
  <c r="V154" i="12" s="1"/>
  <c r="R154" i="12"/>
  <c r="S154" i="12" s="1"/>
  <c r="O154" i="12"/>
  <c r="P154" i="12" s="1"/>
  <c r="L154" i="12"/>
  <c r="M154" i="12" s="1"/>
  <c r="I154" i="12"/>
  <c r="J154" i="12" s="1"/>
  <c r="F154" i="12"/>
  <c r="G154" i="12" s="1"/>
  <c r="X23" i="12"/>
  <c r="Y23" i="12" s="1"/>
  <c r="U23" i="12"/>
  <c r="V23" i="12" s="1"/>
  <c r="R23" i="12"/>
  <c r="S23" i="12" s="1"/>
  <c r="O23" i="12"/>
  <c r="P23" i="12" s="1"/>
  <c r="L23" i="12"/>
  <c r="M23" i="12" s="1"/>
  <c r="I23" i="12"/>
  <c r="J23" i="12" s="1"/>
  <c r="F23" i="12"/>
  <c r="G23" i="12" s="1"/>
  <c r="X120" i="12"/>
  <c r="Y120" i="12" s="1"/>
  <c r="U120" i="12"/>
  <c r="V120" i="12" s="1"/>
  <c r="R120" i="12"/>
  <c r="S120" i="12" s="1"/>
  <c r="O120" i="12"/>
  <c r="P120" i="12" s="1"/>
  <c r="L120" i="12"/>
  <c r="M120" i="12" s="1"/>
  <c r="I120" i="12"/>
  <c r="J120" i="12" s="1"/>
  <c r="F120" i="12"/>
  <c r="G120" i="12" s="1"/>
  <c r="X77" i="12"/>
  <c r="Y77" i="12" s="1"/>
  <c r="U77" i="12"/>
  <c r="V77" i="12" s="1"/>
  <c r="R77" i="12"/>
  <c r="S77" i="12" s="1"/>
  <c r="O77" i="12"/>
  <c r="P77" i="12" s="1"/>
  <c r="L77" i="12"/>
  <c r="M77" i="12" s="1"/>
  <c r="I77" i="12"/>
  <c r="J77" i="12" s="1"/>
  <c r="F77" i="12"/>
  <c r="G77" i="12" s="1"/>
  <c r="X173" i="12"/>
  <c r="Y173" i="12" s="1"/>
  <c r="U173" i="12"/>
  <c r="V173" i="12" s="1"/>
  <c r="R173" i="12"/>
  <c r="S173" i="12" s="1"/>
  <c r="O173" i="12"/>
  <c r="P173" i="12" s="1"/>
  <c r="L173" i="12"/>
  <c r="M173" i="12" s="1"/>
  <c r="I173" i="12"/>
  <c r="J173" i="12" s="1"/>
  <c r="F173" i="12"/>
  <c r="G173" i="12" s="1"/>
  <c r="X58" i="12"/>
  <c r="Y58" i="12" s="1"/>
  <c r="U58" i="12"/>
  <c r="V58" i="12" s="1"/>
  <c r="R58" i="12"/>
  <c r="S58" i="12" s="1"/>
  <c r="O58" i="12"/>
  <c r="P58" i="12" s="1"/>
  <c r="L58" i="12"/>
  <c r="M58" i="12" s="1"/>
  <c r="I58" i="12"/>
  <c r="J58" i="12" s="1"/>
  <c r="F58" i="12"/>
  <c r="G58" i="12" s="1"/>
  <c r="X49" i="12"/>
  <c r="Y49" i="12" s="1"/>
  <c r="U49" i="12"/>
  <c r="V49" i="12" s="1"/>
  <c r="R49" i="12"/>
  <c r="S49" i="12" s="1"/>
  <c r="O49" i="12"/>
  <c r="P49" i="12" s="1"/>
  <c r="L49" i="12"/>
  <c r="M49" i="12" s="1"/>
  <c r="I49" i="12"/>
  <c r="J49" i="12" s="1"/>
  <c r="F49" i="12"/>
  <c r="G49" i="12" s="1"/>
  <c r="X253" i="12"/>
  <c r="Y253" i="12" s="1"/>
  <c r="U253" i="12"/>
  <c r="V253" i="12" s="1"/>
  <c r="R253" i="12"/>
  <c r="S253" i="12" s="1"/>
  <c r="O253" i="12"/>
  <c r="P253" i="12" s="1"/>
  <c r="L253" i="12"/>
  <c r="M253" i="12" s="1"/>
  <c r="I253" i="12"/>
  <c r="J253" i="12" s="1"/>
  <c r="F253" i="12"/>
  <c r="G253" i="12" s="1"/>
  <c r="X178" i="12"/>
  <c r="Y178" i="12" s="1"/>
  <c r="U178" i="12"/>
  <c r="V178" i="12" s="1"/>
  <c r="R178" i="12"/>
  <c r="S178" i="12" s="1"/>
  <c r="O178" i="12"/>
  <c r="P178" i="12" s="1"/>
  <c r="L178" i="12"/>
  <c r="M178" i="12" s="1"/>
  <c r="I178" i="12"/>
  <c r="J178" i="12" s="1"/>
  <c r="F178" i="12"/>
  <c r="G178" i="12" s="1"/>
  <c r="X227" i="12"/>
  <c r="Y227" i="12" s="1"/>
  <c r="U227" i="12"/>
  <c r="V227" i="12" s="1"/>
  <c r="R227" i="12"/>
  <c r="S227" i="12" s="1"/>
  <c r="O227" i="12"/>
  <c r="P227" i="12" s="1"/>
  <c r="L227" i="12"/>
  <c r="M227" i="12" s="1"/>
  <c r="I227" i="12"/>
  <c r="J227" i="12" s="1"/>
  <c r="F227" i="12"/>
  <c r="G227" i="12" s="1"/>
  <c r="X102" i="12"/>
  <c r="Y102" i="12" s="1"/>
  <c r="U102" i="12"/>
  <c r="V102" i="12" s="1"/>
  <c r="R102" i="12"/>
  <c r="S102" i="12" s="1"/>
  <c r="O102" i="12"/>
  <c r="P102" i="12" s="1"/>
  <c r="L102" i="12"/>
  <c r="M102" i="12" s="1"/>
  <c r="I102" i="12"/>
  <c r="J102" i="12" s="1"/>
  <c r="F102" i="12"/>
  <c r="G102" i="12" s="1"/>
  <c r="X252" i="12"/>
  <c r="Y252" i="12" s="1"/>
  <c r="U252" i="12"/>
  <c r="V252" i="12" s="1"/>
  <c r="R252" i="12"/>
  <c r="S252" i="12" s="1"/>
  <c r="O252" i="12"/>
  <c r="P252" i="12" s="1"/>
  <c r="L252" i="12"/>
  <c r="M252" i="12" s="1"/>
  <c r="I252" i="12"/>
  <c r="J252" i="12" s="1"/>
  <c r="F252" i="12"/>
  <c r="G252" i="12" s="1"/>
  <c r="X86" i="12"/>
  <c r="Y86" i="12" s="1"/>
  <c r="U86" i="12"/>
  <c r="V86" i="12" s="1"/>
  <c r="R86" i="12"/>
  <c r="S86" i="12" s="1"/>
  <c r="O86" i="12"/>
  <c r="P86" i="12" s="1"/>
  <c r="L86" i="12"/>
  <c r="M86" i="12" s="1"/>
  <c r="I86" i="12"/>
  <c r="J86" i="12" s="1"/>
  <c r="F86" i="12"/>
  <c r="G86" i="12" s="1"/>
  <c r="X225" i="12"/>
  <c r="Y225" i="12" s="1"/>
  <c r="U225" i="12"/>
  <c r="V225" i="12" s="1"/>
  <c r="R225" i="12"/>
  <c r="S225" i="12" s="1"/>
  <c r="O225" i="12"/>
  <c r="P225" i="12" s="1"/>
  <c r="L225" i="12"/>
  <c r="M225" i="12" s="1"/>
  <c r="I225" i="12"/>
  <c r="J225" i="12" s="1"/>
  <c r="F225" i="12"/>
  <c r="G225" i="12" s="1"/>
  <c r="X148" i="12"/>
  <c r="Y148" i="12" s="1"/>
  <c r="U148" i="12"/>
  <c r="V148" i="12" s="1"/>
  <c r="R148" i="12"/>
  <c r="S148" i="12" s="1"/>
  <c r="O148" i="12"/>
  <c r="P148" i="12" s="1"/>
  <c r="L148" i="12"/>
  <c r="M148" i="12" s="1"/>
  <c r="I148" i="12"/>
  <c r="J148" i="12" s="1"/>
  <c r="F148" i="12"/>
  <c r="G148" i="12" s="1"/>
  <c r="X150" i="12"/>
  <c r="Y150" i="12" s="1"/>
  <c r="U150" i="12"/>
  <c r="V150" i="12" s="1"/>
  <c r="R150" i="12"/>
  <c r="S150" i="12" s="1"/>
  <c r="O150" i="12"/>
  <c r="P150" i="12" s="1"/>
  <c r="L150" i="12"/>
  <c r="M150" i="12" s="1"/>
  <c r="I150" i="12"/>
  <c r="J150" i="12" s="1"/>
  <c r="F150" i="12"/>
  <c r="G150" i="12" s="1"/>
  <c r="X82" i="12"/>
  <c r="Y82" i="12" s="1"/>
  <c r="U82" i="12"/>
  <c r="V82" i="12" s="1"/>
  <c r="R82" i="12"/>
  <c r="S82" i="12" s="1"/>
  <c r="O82" i="12"/>
  <c r="P82" i="12" s="1"/>
  <c r="L82" i="12"/>
  <c r="M82" i="12" s="1"/>
  <c r="I82" i="12"/>
  <c r="J82" i="12" s="1"/>
  <c r="F82" i="12"/>
  <c r="G82" i="12" s="1"/>
  <c r="X288" i="12"/>
  <c r="Y288" i="12" s="1"/>
  <c r="U288" i="12"/>
  <c r="V288" i="12" s="1"/>
  <c r="R288" i="12"/>
  <c r="S288" i="12" s="1"/>
  <c r="O288" i="12"/>
  <c r="P288" i="12" s="1"/>
  <c r="L288" i="12"/>
  <c r="M288" i="12" s="1"/>
  <c r="I288" i="12"/>
  <c r="J288" i="12" s="1"/>
  <c r="F288" i="12"/>
  <c r="G288" i="12" s="1"/>
  <c r="X92" i="12"/>
  <c r="Y92" i="12" s="1"/>
  <c r="U92" i="12"/>
  <c r="V92" i="12" s="1"/>
  <c r="R92" i="12"/>
  <c r="S92" i="12" s="1"/>
  <c r="O92" i="12"/>
  <c r="P92" i="12" s="1"/>
  <c r="L92" i="12"/>
  <c r="M92" i="12" s="1"/>
  <c r="I92" i="12"/>
  <c r="J92" i="12" s="1"/>
  <c r="F92" i="12"/>
  <c r="G92" i="12" s="1"/>
  <c r="X119" i="12"/>
  <c r="Y119" i="12" s="1"/>
  <c r="U119" i="12"/>
  <c r="V119" i="12" s="1"/>
  <c r="R119" i="12"/>
  <c r="S119" i="12" s="1"/>
  <c r="O119" i="12"/>
  <c r="P119" i="12" s="1"/>
  <c r="L119" i="12"/>
  <c r="M119" i="12" s="1"/>
  <c r="I119" i="12"/>
  <c r="J119" i="12" s="1"/>
  <c r="F119" i="12"/>
  <c r="G119" i="12" s="1"/>
  <c r="X41" i="12"/>
  <c r="Y41" i="12" s="1"/>
  <c r="U41" i="12"/>
  <c r="V41" i="12" s="1"/>
  <c r="R41" i="12"/>
  <c r="S41" i="12" s="1"/>
  <c r="O41" i="12"/>
  <c r="P41" i="12" s="1"/>
  <c r="L41" i="12"/>
  <c r="M41" i="12" s="1"/>
  <c r="I41" i="12"/>
  <c r="J41" i="12" s="1"/>
  <c r="F41" i="12"/>
  <c r="G41" i="12" s="1"/>
  <c r="X113" i="12"/>
  <c r="Y113" i="12" s="1"/>
  <c r="U113" i="12"/>
  <c r="V113" i="12" s="1"/>
  <c r="R113" i="12"/>
  <c r="S113" i="12" s="1"/>
  <c r="O113" i="12"/>
  <c r="P113" i="12" s="1"/>
  <c r="L113" i="12"/>
  <c r="M113" i="12" s="1"/>
  <c r="I113" i="12"/>
  <c r="J113" i="12" s="1"/>
  <c r="F113" i="12"/>
  <c r="G113" i="12" s="1"/>
  <c r="X76" i="12"/>
  <c r="Y76" i="12" s="1"/>
  <c r="U76" i="12"/>
  <c r="V76" i="12" s="1"/>
  <c r="R76" i="12"/>
  <c r="S76" i="12" s="1"/>
  <c r="O76" i="12"/>
  <c r="P76" i="12" s="1"/>
  <c r="L76" i="12"/>
  <c r="M76" i="12" s="1"/>
  <c r="I76" i="12"/>
  <c r="J76" i="12" s="1"/>
  <c r="F76" i="12"/>
  <c r="G76" i="12" s="1"/>
  <c r="X153" i="12"/>
  <c r="Y153" i="12" s="1"/>
  <c r="U153" i="12"/>
  <c r="V153" i="12" s="1"/>
  <c r="R153" i="12"/>
  <c r="S153" i="12" s="1"/>
  <c r="O153" i="12"/>
  <c r="P153" i="12" s="1"/>
  <c r="L153" i="12"/>
  <c r="M153" i="12" s="1"/>
  <c r="I153" i="12"/>
  <c r="J153" i="12" s="1"/>
  <c r="F153" i="12"/>
  <c r="G153" i="12" s="1"/>
  <c r="X151" i="12"/>
  <c r="Y151" i="12" s="1"/>
  <c r="U151" i="12"/>
  <c r="V151" i="12" s="1"/>
  <c r="R151" i="12"/>
  <c r="S151" i="12" s="1"/>
  <c r="O151" i="12"/>
  <c r="P151" i="12" s="1"/>
  <c r="L151" i="12"/>
  <c r="M151" i="12" s="1"/>
  <c r="I151" i="12"/>
  <c r="J151" i="12" s="1"/>
  <c r="F151" i="12"/>
  <c r="G151" i="12" s="1"/>
  <c r="X266" i="12"/>
  <c r="Y266" i="12" s="1"/>
  <c r="U266" i="12"/>
  <c r="V266" i="12" s="1"/>
  <c r="R266" i="12"/>
  <c r="S266" i="12" s="1"/>
  <c r="O266" i="12"/>
  <c r="P266" i="12" s="1"/>
  <c r="L266" i="12"/>
  <c r="M266" i="12" s="1"/>
  <c r="I266" i="12"/>
  <c r="J266" i="12" s="1"/>
  <c r="F266" i="12"/>
  <c r="G266" i="12" s="1"/>
  <c r="X180" i="12"/>
  <c r="Y180" i="12" s="1"/>
  <c r="U180" i="12"/>
  <c r="V180" i="12" s="1"/>
  <c r="R180" i="12"/>
  <c r="S180" i="12" s="1"/>
  <c r="O180" i="12"/>
  <c r="P180" i="12" s="1"/>
  <c r="L180" i="12"/>
  <c r="M180" i="12" s="1"/>
  <c r="I180" i="12"/>
  <c r="J180" i="12" s="1"/>
  <c r="F180" i="12"/>
  <c r="G180" i="12" s="1"/>
  <c r="X105" i="12"/>
  <c r="Y105" i="12" s="1"/>
  <c r="U105" i="12"/>
  <c r="V105" i="12" s="1"/>
  <c r="R105" i="12"/>
  <c r="S105" i="12" s="1"/>
  <c r="O105" i="12"/>
  <c r="P105" i="12" s="1"/>
  <c r="L105" i="12"/>
  <c r="M105" i="12" s="1"/>
  <c r="I105" i="12"/>
  <c r="J105" i="12" s="1"/>
  <c r="F105" i="12"/>
  <c r="G105" i="12" s="1"/>
  <c r="X44" i="12"/>
  <c r="Y44" i="12" s="1"/>
  <c r="U44" i="12"/>
  <c r="V44" i="12" s="1"/>
  <c r="R44" i="12"/>
  <c r="S44" i="12" s="1"/>
  <c r="O44" i="12"/>
  <c r="P44" i="12" s="1"/>
  <c r="L44" i="12"/>
  <c r="M44" i="12" s="1"/>
  <c r="I44" i="12"/>
  <c r="J44" i="12" s="1"/>
  <c r="F44" i="12"/>
  <c r="G44" i="12" s="1"/>
  <c r="X216" i="12"/>
  <c r="Y216" i="12" s="1"/>
  <c r="U216" i="12"/>
  <c r="V216" i="12" s="1"/>
  <c r="R216" i="12"/>
  <c r="S216" i="12" s="1"/>
  <c r="O216" i="12"/>
  <c r="P216" i="12" s="1"/>
  <c r="L216" i="12"/>
  <c r="M216" i="12" s="1"/>
  <c r="I216" i="12"/>
  <c r="J216" i="12" s="1"/>
  <c r="F216" i="12"/>
  <c r="G216" i="12" s="1"/>
  <c r="X234" i="12"/>
  <c r="Y234" i="12" s="1"/>
  <c r="U234" i="12"/>
  <c r="V234" i="12" s="1"/>
  <c r="R234" i="12"/>
  <c r="S234" i="12" s="1"/>
  <c r="O234" i="12"/>
  <c r="P234" i="12" s="1"/>
  <c r="L234" i="12"/>
  <c r="M234" i="12" s="1"/>
  <c r="I234" i="12"/>
  <c r="J234" i="12" s="1"/>
  <c r="F234" i="12"/>
  <c r="G234" i="12" s="1"/>
  <c r="X167" i="12"/>
  <c r="Y167" i="12" s="1"/>
  <c r="U167" i="12"/>
  <c r="V167" i="12" s="1"/>
  <c r="R167" i="12"/>
  <c r="S167" i="12" s="1"/>
  <c r="O167" i="12"/>
  <c r="P167" i="12" s="1"/>
  <c r="L167" i="12"/>
  <c r="M167" i="12" s="1"/>
  <c r="I167" i="12"/>
  <c r="J167" i="12" s="1"/>
  <c r="F167" i="12"/>
  <c r="G167" i="12" s="1"/>
  <c r="X164" i="12"/>
  <c r="Y164" i="12" s="1"/>
  <c r="U164" i="12"/>
  <c r="V164" i="12" s="1"/>
  <c r="R164" i="12"/>
  <c r="S164" i="12" s="1"/>
  <c r="O164" i="12"/>
  <c r="P164" i="12" s="1"/>
  <c r="L164" i="12"/>
  <c r="M164" i="12" s="1"/>
  <c r="I164" i="12"/>
  <c r="J164" i="12" s="1"/>
  <c r="F164" i="12"/>
  <c r="G164" i="12" s="1"/>
  <c r="X78" i="12"/>
  <c r="Y78" i="12" s="1"/>
  <c r="U78" i="12"/>
  <c r="V78" i="12" s="1"/>
  <c r="R78" i="12"/>
  <c r="S78" i="12" s="1"/>
  <c r="O78" i="12"/>
  <c r="P78" i="12" s="1"/>
  <c r="L78" i="12"/>
  <c r="M78" i="12" s="1"/>
  <c r="I78" i="12"/>
  <c r="J78" i="12" s="1"/>
  <c r="F78" i="12"/>
  <c r="G78" i="12" s="1"/>
  <c r="X21" i="12"/>
  <c r="Y21" i="12" s="1"/>
  <c r="U21" i="12"/>
  <c r="V21" i="12" s="1"/>
  <c r="R21" i="12"/>
  <c r="S21" i="12" s="1"/>
  <c r="O21" i="12"/>
  <c r="P21" i="12" s="1"/>
  <c r="L21" i="12"/>
  <c r="M21" i="12" s="1"/>
  <c r="I21" i="12"/>
  <c r="J21" i="12" s="1"/>
  <c r="F21" i="12"/>
  <c r="G21" i="12" s="1"/>
  <c r="X7" i="12"/>
  <c r="Y7" i="12" s="1"/>
  <c r="U7" i="12"/>
  <c r="V7" i="12" s="1"/>
  <c r="R7" i="12"/>
  <c r="S7" i="12" s="1"/>
  <c r="O7" i="12"/>
  <c r="P7" i="12" s="1"/>
  <c r="L7" i="12"/>
  <c r="M7" i="12" s="1"/>
  <c r="I7" i="12"/>
  <c r="J7" i="12" s="1"/>
  <c r="F7" i="12"/>
  <c r="G7" i="12" s="1"/>
  <c r="X38" i="12"/>
  <c r="Y38" i="12" s="1"/>
  <c r="U38" i="12"/>
  <c r="V38" i="12" s="1"/>
  <c r="R38" i="12"/>
  <c r="S38" i="12" s="1"/>
  <c r="O38" i="12"/>
  <c r="P38" i="12" s="1"/>
  <c r="L38" i="12"/>
  <c r="M38" i="12" s="1"/>
  <c r="I38" i="12"/>
  <c r="J38" i="12" s="1"/>
  <c r="F38" i="12"/>
  <c r="G38" i="12" s="1"/>
  <c r="X9" i="12"/>
  <c r="Y9" i="12" s="1"/>
  <c r="U9" i="12"/>
  <c r="V9" i="12" s="1"/>
  <c r="R9" i="12"/>
  <c r="S9" i="12" s="1"/>
  <c r="O9" i="12"/>
  <c r="P9" i="12" s="1"/>
  <c r="L9" i="12"/>
  <c r="M9" i="12" s="1"/>
  <c r="I9" i="12"/>
  <c r="J9" i="12" s="1"/>
  <c r="F9" i="12"/>
  <c r="G9" i="12" s="1"/>
  <c r="X215" i="12"/>
  <c r="Y215" i="12" s="1"/>
  <c r="U215" i="12"/>
  <c r="V215" i="12" s="1"/>
  <c r="R215" i="12"/>
  <c r="S215" i="12" s="1"/>
  <c r="O215" i="12"/>
  <c r="P215" i="12" s="1"/>
  <c r="L215" i="12"/>
  <c r="M215" i="12" s="1"/>
  <c r="I215" i="12"/>
  <c r="J215" i="12" s="1"/>
  <c r="F215" i="12"/>
  <c r="G215" i="12" s="1"/>
  <c r="X214" i="12"/>
  <c r="Y214" i="12" s="1"/>
  <c r="U214" i="12"/>
  <c r="V214" i="12" s="1"/>
  <c r="R214" i="12"/>
  <c r="S214" i="12" s="1"/>
  <c r="O214" i="12"/>
  <c r="P214" i="12" s="1"/>
  <c r="L214" i="12"/>
  <c r="M214" i="12" s="1"/>
  <c r="I214" i="12"/>
  <c r="J214" i="12" s="1"/>
  <c r="F214" i="12"/>
  <c r="G214" i="12" s="1"/>
  <c r="X141" i="12"/>
  <c r="Y141" i="12" s="1"/>
  <c r="U141" i="12"/>
  <c r="V141" i="12" s="1"/>
  <c r="R141" i="12"/>
  <c r="S141" i="12" s="1"/>
  <c r="O141" i="12"/>
  <c r="P141" i="12" s="1"/>
  <c r="L141" i="12"/>
  <c r="M141" i="12" s="1"/>
  <c r="I141" i="12"/>
  <c r="J141" i="12" s="1"/>
  <c r="F141" i="12"/>
  <c r="G141" i="12" s="1"/>
  <c r="X245" i="12"/>
  <c r="Y245" i="12" s="1"/>
  <c r="U245" i="12"/>
  <c r="V245" i="12" s="1"/>
  <c r="R245" i="12"/>
  <c r="S245" i="12" s="1"/>
  <c r="O245" i="12"/>
  <c r="P245" i="12" s="1"/>
  <c r="L245" i="12"/>
  <c r="M245" i="12" s="1"/>
  <c r="I245" i="12"/>
  <c r="J245" i="12" s="1"/>
  <c r="F245" i="12"/>
  <c r="G245" i="12" s="1"/>
  <c r="X66" i="12"/>
  <c r="Y66" i="12" s="1"/>
  <c r="U66" i="12"/>
  <c r="V66" i="12" s="1"/>
  <c r="R66" i="12"/>
  <c r="S66" i="12" s="1"/>
  <c r="O66" i="12"/>
  <c r="P66" i="12" s="1"/>
  <c r="L66" i="12"/>
  <c r="M66" i="12" s="1"/>
  <c r="I66" i="12"/>
  <c r="J66" i="12" s="1"/>
  <c r="F66" i="12"/>
  <c r="G66" i="12" s="1"/>
  <c r="X144" i="12"/>
  <c r="Y144" i="12" s="1"/>
  <c r="U144" i="12"/>
  <c r="V144" i="12" s="1"/>
  <c r="R144" i="12"/>
  <c r="S144" i="12" s="1"/>
  <c r="O144" i="12"/>
  <c r="P144" i="12" s="1"/>
  <c r="L144" i="12"/>
  <c r="M144" i="12" s="1"/>
  <c r="I144" i="12"/>
  <c r="J144" i="12" s="1"/>
  <c r="F144" i="12"/>
  <c r="G144" i="12" s="1"/>
  <c r="X70" i="12"/>
  <c r="Y70" i="12" s="1"/>
  <c r="U70" i="12"/>
  <c r="V70" i="12" s="1"/>
  <c r="R70" i="12"/>
  <c r="S70" i="12" s="1"/>
  <c r="O70" i="12"/>
  <c r="P70" i="12" s="1"/>
  <c r="L70" i="12"/>
  <c r="M70" i="12" s="1"/>
  <c r="I70" i="12"/>
  <c r="J70" i="12" s="1"/>
  <c r="F70" i="12"/>
  <c r="G70" i="12" s="1"/>
  <c r="X127" i="12"/>
  <c r="Y127" i="12" s="1"/>
  <c r="U127" i="12"/>
  <c r="V127" i="12" s="1"/>
  <c r="R127" i="12"/>
  <c r="S127" i="12" s="1"/>
  <c r="O127" i="12"/>
  <c r="P127" i="12" s="1"/>
  <c r="L127" i="12"/>
  <c r="M127" i="12" s="1"/>
  <c r="I127" i="12"/>
  <c r="J127" i="12" s="1"/>
  <c r="F127" i="12"/>
  <c r="G127" i="12" s="1"/>
  <c r="X131" i="12"/>
  <c r="Y131" i="12" s="1"/>
  <c r="U131" i="12"/>
  <c r="V131" i="12" s="1"/>
  <c r="R131" i="12"/>
  <c r="S131" i="12" s="1"/>
  <c r="O131" i="12"/>
  <c r="P131" i="12" s="1"/>
  <c r="L131" i="12"/>
  <c r="M131" i="12" s="1"/>
  <c r="I131" i="12"/>
  <c r="J131" i="12" s="1"/>
  <c r="F131" i="12"/>
  <c r="G131" i="12" s="1"/>
  <c r="X264" i="12"/>
  <c r="Y264" i="12" s="1"/>
  <c r="U264" i="12"/>
  <c r="V264" i="12" s="1"/>
  <c r="R264" i="12"/>
  <c r="S264" i="12" s="1"/>
  <c r="O264" i="12"/>
  <c r="P264" i="12" s="1"/>
  <c r="L264" i="12"/>
  <c r="M264" i="12" s="1"/>
  <c r="I264" i="12"/>
  <c r="J264" i="12" s="1"/>
  <c r="F264" i="12"/>
  <c r="G264" i="12" s="1"/>
  <c r="X48" i="12"/>
  <c r="Y48" i="12" s="1"/>
  <c r="U48" i="12"/>
  <c r="V48" i="12" s="1"/>
  <c r="R48" i="12"/>
  <c r="S48" i="12" s="1"/>
  <c r="O48" i="12"/>
  <c r="P48" i="12" s="1"/>
  <c r="L48" i="12"/>
  <c r="M48" i="12" s="1"/>
  <c r="I48" i="12"/>
  <c r="J48" i="12" s="1"/>
  <c r="F48" i="12"/>
  <c r="G48" i="12" s="1"/>
  <c r="X115" i="12"/>
  <c r="Y115" i="12" s="1"/>
  <c r="U115" i="12"/>
  <c r="V115" i="12" s="1"/>
  <c r="R115" i="12"/>
  <c r="S115" i="12" s="1"/>
  <c r="O115" i="12"/>
  <c r="P115" i="12" s="1"/>
  <c r="L115" i="12"/>
  <c r="M115" i="12" s="1"/>
  <c r="I115" i="12"/>
  <c r="J115" i="12" s="1"/>
  <c r="F115" i="12"/>
  <c r="G115" i="12" s="1"/>
  <c r="X168" i="12"/>
  <c r="Y168" i="12" s="1"/>
  <c r="U168" i="12"/>
  <c r="V168" i="12" s="1"/>
  <c r="R168" i="12"/>
  <c r="S168" i="12" s="1"/>
  <c r="O168" i="12"/>
  <c r="P168" i="12" s="1"/>
  <c r="L168" i="12"/>
  <c r="M168" i="12" s="1"/>
  <c r="I168" i="12"/>
  <c r="J168" i="12" s="1"/>
  <c r="F168" i="12"/>
  <c r="G168" i="12" s="1"/>
  <c r="X281" i="12"/>
  <c r="Y281" i="12" s="1"/>
  <c r="U281" i="12"/>
  <c r="V281" i="12" s="1"/>
  <c r="R281" i="12"/>
  <c r="S281" i="12" s="1"/>
  <c r="O281" i="12"/>
  <c r="P281" i="12" s="1"/>
  <c r="L281" i="12"/>
  <c r="M281" i="12" s="1"/>
  <c r="I281" i="12"/>
  <c r="J281" i="12" s="1"/>
  <c r="F281" i="12"/>
  <c r="G281" i="12" s="1"/>
  <c r="X295" i="12"/>
  <c r="Y295" i="12" s="1"/>
  <c r="U295" i="12"/>
  <c r="V295" i="12" s="1"/>
  <c r="R295" i="12"/>
  <c r="S295" i="12" s="1"/>
  <c r="O295" i="12"/>
  <c r="P295" i="12" s="1"/>
  <c r="L295" i="12"/>
  <c r="M295" i="12" s="1"/>
  <c r="I295" i="12"/>
  <c r="J295" i="12" s="1"/>
  <c r="F295" i="12"/>
  <c r="G295" i="12" s="1"/>
  <c r="X71" i="12"/>
  <c r="Y71" i="12" s="1"/>
  <c r="U71" i="12"/>
  <c r="V71" i="12" s="1"/>
  <c r="R71" i="12"/>
  <c r="S71" i="12" s="1"/>
  <c r="O71" i="12"/>
  <c r="P71" i="12" s="1"/>
  <c r="L71" i="12"/>
  <c r="M71" i="12" s="1"/>
  <c r="I71" i="12"/>
  <c r="J71" i="12" s="1"/>
  <c r="F71" i="12"/>
  <c r="G71" i="12" s="1"/>
  <c r="X55" i="12"/>
  <c r="Y55" i="12" s="1"/>
  <c r="U55" i="12"/>
  <c r="V55" i="12" s="1"/>
  <c r="R55" i="12"/>
  <c r="S55" i="12" s="1"/>
  <c r="O55" i="12"/>
  <c r="P55" i="12" s="1"/>
  <c r="L55" i="12"/>
  <c r="M55" i="12" s="1"/>
  <c r="I55" i="12"/>
  <c r="J55" i="12" s="1"/>
  <c r="F55" i="12"/>
  <c r="G55" i="12" s="1"/>
  <c r="X229" i="12"/>
  <c r="Y229" i="12" s="1"/>
  <c r="U229" i="12"/>
  <c r="V229" i="12" s="1"/>
  <c r="R229" i="12"/>
  <c r="S229" i="12" s="1"/>
  <c r="O229" i="12"/>
  <c r="P229" i="12" s="1"/>
  <c r="L229" i="12"/>
  <c r="M229" i="12" s="1"/>
  <c r="I229" i="12"/>
  <c r="J229" i="12" s="1"/>
  <c r="F229" i="12"/>
  <c r="G229" i="12" s="1"/>
  <c r="X239" i="12"/>
  <c r="Y239" i="12" s="1"/>
  <c r="U239" i="12"/>
  <c r="V239" i="12" s="1"/>
  <c r="R239" i="12"/>
  <c r="S239" i="12" s="1"/>
  <c r="O239" i="12"/>
  <c r="P239" i="12" s="1"/>
  <c r="L239" i="12"/>
  <c r="M239" i="12" s="1"/>
  <c r="I239" i="12"/>
  <c r="J239" i="12" s="1"/>
  <c r="F239" i="12"/>
  <c r="G239" i="12" s="1"/>
  <c r="X3" i="12"/>
  <c r="Y3" i="12" s="1"/>
  <c r="U3" i="12"/>
  <c r="V3" i="12" s="1"/>
  <c r="R3" i="12"/>
  <c r="S3" i="12" s="1"/>
  <c r="O3" i="12"/>
  <c r="P3" i="12" s="1"/>
  <c r="L3" i="12"/>
  <c r="M3" i="12" s="1"/>
  <c r="I3" i="12"/>
  <c r="J3" i="12" s="1"/>
  <c r="F3" i="12"/>
  <c r="G3" i="12" s="1"/>
  <c r="X294" i="12"/>
  <c r="Y294" i="12" s="1"/>
  <c r="U294" i="12"/>
  <c r="V294" i="12" s="1"/>
  <c r="R294" i="12"/>
  <c r="S294" i="12" s="1"/>
  <c r="O294" i="12"/>
  <c r="P294" i="12" s="1"/>
  <c r="L294" i="12"/>
  <c r="M294" i="12" s="1"/>
  <c r="I294" i="12"/>
  <c r="J294" i="12" s="1"/>
  <c r="F294" i="12"/>
  <c r="G294" i="12" s="1"/>
  <c r="X206" i="12"/>
  <c r="Y206" i="12" s="1"/>
  <c r="U206" i="12"/>
  <c r="V206" i="12" s="1"/>
  <c r="R206" i="12"/>
  <c r="S206" i="12" s="1"/>
  <c r="O206" i="12"/>
  <c r="P206" i="12" s="1"/>
  <c r="L206" i="12"/>
  <c r="M206" i="12" s="1"/>
  <c r="I206" i="12"/>
  <c r="J206" i="12" s="1"/>
  <c r="F206" i="12"/>
  <c r="G206" i="12" s="1"/>
  <c r="X181" i="12"/>
  <c r="Y181" i="12" s="1"/>
  <c r="U181" i="12"/>
  <c r="V181" i="12" s="1"/>
  <c r="R181" i="12"/>
  <c r="S181" i="12" s="1"/>
  <c r="O181" i="12"/>
  <c r="P181" i="12" s="1"/>
  <c r="L181" i="12"/>
  <c r="M181" i="12" s="1"/>
  <c r="I181" i="12"/>
  <c r="J181" i="12" s="1"/>
  <c r="F181" i="12"/>
  <c r="G181" i="12" s="1"/>
  <c r="X258" i="12"/>
  <c r="Y258" i="12" s="1"/>
  <c r="U258" i="12"/>
  <c r="V258" i="12" s="1"/>
  <c r="R258" i="12"/>
  <c r="S258" i="12" s="1"/>
  <c r="O258" i="12"/>
  <c r="P258" i="12" s="1"/>
  <c r="L258" i="12"/>
  <c r="M258" i="12" s="1"/>
  <c r="I258" i="12"/>
  <c r="J258" i="12" s="1"/>
  <c r="F258" i="12"/>
  <c r="G258" i="12" s="1"/>
  <c r="X207" i="12"/>
  <c r="Y207" i="12" s="1"/>
  <c r="U207" i="12"/>
  <c r="V207" i="12" s="1"/>
  <c r="R207" i="12"/>
  <c r="S207" i="12" s="1"/>
  <c r="O207" i="12"/>
  <c r="P207" i="12" s="1"/>
  <c r="L207" i="12"/>
  <c r="M207" i="12" s="1"/>
  <c r="I207" i="12"/>
  <c r="J207" i="12" s="1"/>
  <c r="F207" i="12"/>
  <c r="G207" i="12" s="1"/>
  <c r="X198" i="12"/>
  <c r="Y198" i="12" s="1"/>
  <c r="U198" i="12"/>
  <c r="V198" i="12" s="1"/>
  <c r="R198" i="12"/>
  <c r="S198" i="12" s="1"/>
  <c r="O198" i="12"/>
  <c r="P198" i="12" s="1"/>
  <c r="L198" i="12"/>
  <c r="M198" i="12" s="1"/>
  <c r="I198" i="12"/>
  <c r="J198" i="12" s="1"/>
  <c r="F198" i="12"/>
  <c r="G198" i="12" s="1"/>
  <c r="X29" i="12"/>
  <c r="Y29" i="12" s="1"/>
  <c r="U29" i="12"/>
  <c r="V29" i="12" s="1"/>
  <c r="R29" i="12"/>
  <c r="S29" i="12" s="1"/>
  <c r="O29" i="12"/>
  <c r="P29" i="12" s="1"/>
  <c r="L29" i="12"/>
  <c r="M29" i="12" s="1"/>
  <c r="I29" i="12"/>
  <c r="J29" i="12" s="1"/>
  <c r="F29" i="12"/>
  <c r="G29" i="12" s="1"/>
  <c r="X91" i="12"/>
  <c r="Y91" i="12" s="1"/>
  <c r="U91" i="12"/>
  <c r="V91" i="12" s="1"/>
  <c r="R91" i="12"/>
  <c r="S91" i="12" s="1"/>
  <c r="O91" i="12"/>
  <c r="P91" i="12" s="1"/>
  <c r="L91" i="12"/>
  <c r="M91" i="12" s="1"/>
  <c r="I91" i="12"/>
  <c r="J91" i="12" s="1"/>
  <c r="F91" i="12"/>
  <c r="G91" i="12" s="1"/>
  <c r="X93" i="12"/>
  <c r="Y93" i="12" s="1"/>
  <c r="U93" i="12"/>
  <c r="V93" i="12" s="1"/>
  <c r="R93" i="12"/>
  <c r="S93" i="12" s="1"/>
  <c r="O93" i="12"/>
  <c r="P93" i="12" s="1"/>
  <c r="L93" i="12"/>
  <c r="M93" i="12" s="1"/>
  <c r="I93" i="12"/>
  <c r="J93" i="12" s="1"/>
  <c r="F93" i="12"/>
  <c r="G93" i="12" s="1"/>
  <c r="X209" i="12"/>
  <c r="Y209" i="12" s="1"/>
  <c r="U209" i="12"/>
  <c r="V209" i="12" s="1"/>
  <c r="R209" i="12"/>
  <c r="S209" i="12" s="1"/>
  <c r="O209" i="12"/>
  <c r="P209" i="12" s="1"/>
  <c r="L209" i="12"/>
  <c r="M209" i="12" s="1"/>
  <c r="I209" i="12"/>
  <c r="J209" i="12" s="1"/>
  <c r="F209" i="12"/>
  <c r="G209" i="12" s="1"/>
  <c r="X263" i="12"/>
  <c r="Y263" i="12" s="1"/>
  <c r="U263" i="12"/>
  <c r="V263" i="12" s="1"/>
  <c r="R263" i="12"/>
  <c r="S263" i="12" s="1"/>
  <c r="O263" i="12"/>
  <c r="P263" i="12" s="1"/>
  <c r="L263" i="12"/>
  <c r="M263" i="12" s="1"/>
  <c r="I263" i="12"/>
  <c r="J263" i="12" s="1"/>
  <c r="F263" i="12"/>
  <c r="G263" i="12" s="1"/>
  <c r="X14" i="12"/>
  <c r="Y14" i="12" s="1"/>
  <c r="U14" i="12"/>
  <c r="V14" i="12" s="1"/>
  <c r="R14" i="12"/>
  <c r="S14" i="12" s="1"/>
  <c r="O14" i="12"/>
  <c r="P14" i="12" s="1"/>
  <c r="L14" i="12"/>
  <c r="M14" i="12" s="1"/>
  <c r="I14" i="12"/>
  <c r="J14" i="12" s="1"/>
  <c r="F14" i="12"/>
  <c r="G14" i="12" s="1"/>
  <c r="X177" i="12"/>
  <c r="Y177" i="12" s="1"/>
  <c r="U177" i="12"/>
  <c r="V177" i="12" s="1"/>
  <c r="R177" i="12"/>
  <c r="S177" i="12" s="1"/>
  <c r="O177" i="12"/>
  <c r="P177" i="12" s="1"/>
  <c r="L177" i="12"/>
  <c r="M177" i="12" s="1"/>
  <c r="I177" i="12"/>
  <c r="J177" i="12" s="1"/>
  <c r="F177" i="12"/>
  <c r="G177" i="12" s="1"/>
  <c r="X199" i="12"/>
  <c r="Y199" i="12" s="1"/>
  <c r="U199" i="12"/>
  <c r="V199" i="12" s="1"/>
  <c r="R199" i="12"/>
  <c r="S199" i="12" s="1"/>
  <c r="O199" i="12"/>
  <c r="P199" i="12" s="1"/>
  <c r="L199" i="12"/>
  <c r="M199" i="12" s="1"/>
  <c r="I199" i="12"/>
  <c r="J199" i="12" s="1"/>
  <c r="F199" i="12"/>
  <c r="G199" i="12" s="1"/>
  <c r="X155" i="12"/>
  <c r="Y155" i="12" s="1"/>
  <c r="U155" i="12"/>
  <c r="V155" i="12" s="1"/>
  <c r="R155" i="12"/>
  <c r="S155" i="12" s="1"/>
  <c r="O155" i="12"/>
  <c r="P155" i="12" s="1"/>
  <c r="L155" i="12"/>
  <c r="M155" i="12" s="1"/>
  <c r="I155" i="12"/>
  <c r="J155" i="12" s="1"/>
  <c r="F155" i="12"/>
  <c r="G155" i="12" s="1"/>
  <c r="X217" i="12"/>
  <c r="Y217" i="12" s="1"/>
  <c r="U217" i="12"/>
  <c r="V217" i="12" s="1"/>
  <c r="R217" i="12"/>
  <c r="S217" i="12" s="1"/>
  <c r="O217" i="12"/>
  <c r="P217" i="12" s="1"/>
  <c r="L217" i="12"/>
  <c r="M217" i="12" s="1"/>
  <c r="I217" i="12"/>
  <c r="J217" i="12" s="1"/>
  <c r="F217" i="12"/>
  <c r="G217" i="12" s="1"/>
  <c r="X46" i="12"/>
  <c r="Y46" i="12" s="1"/>
  <c r="U46" i="12"/>
  <c r="V46" i="12" s="1"/>
  <c r="R46" i="12"/>
  <c r="S46" i="12" s="1"/>
  <c r="O46" i="12"/>
  <c r="P46" i="12" s="1"/>
  <c r="L46" i="12"/>
  <c r="M46" i="12" s="1"/>
  <c r="I46" i="12"/>
  <c r="J46" i="12" s="1"/>
  <c r="F46" i="12"/>
  <c r="G46" i="12" s="1"/>
  <c r="X197" i="12"/>
  <c r="Y197" i="12" s="1"/>
  <c r="U197" i="12"/>
  <c r="V197" i="12" s="1"/>
  <c r="R197" i="12"/>
  <c r="S197" i="12" s="1"/>
  <c r="O197" i="12"/>
  <c r="P197" i="12" s="1"/>
  <c r="L197" i="12"/>
  <c r="M197" i="12" s="1"/>
  <c r="I197" i="12"/>
  <c r="J197" i="12" s="1"/>
  <c r="F197" i="12"/>
  <c r="G197" i="12" s="1"/>
  <c r="X36" i="12"/>
  <c r="Y36" i="12" s="1"/>
  <c r="U36" i="12"/>
  <c r="V36" i="12" s="1"/>
  <c r="R36" i="12"/>
  <c r="S36" i="12" s="1"/>
  <c r="O36" i="12"/>
  <c r="P36" i="12" s="1"/>
  <c r="L36" i="12"/>
  <c r="M36" i="12" s="1"/>
  <c r="I36" i="12"/>
  <c r="J36" i="12" s="1"/>
  <c r="F36" i="12"/>
  <c r="G36" i="12" s="1"/>
  <c r="X81" i="12"/>
  <c r="Y81" i="12" s="1"/>
  <c r="U81" i="12"/>
  <c r="V81" i="12" s="1"/>
  <c r="R81" i="12"/>
  <c r="S81" i="12" s="1"/>
  <c r="O81" i="12"/>
  <c r="P81" i="12" s="1"/>
  <c r="L81" i="12"/>
  <c r="M81" i="12" s="1"/>
  <c r="I81" i="12"/>
  <c r="J81" i="12" s="1"/>
  <c r="F81" i="12"/>
  <c r="G81" i="12" s="1"/>
  <c r="X135" i="12"/>
  <c r="Y135" i="12" s="1"/>
  <c r="U135" i="12"/>
  <c r="V135" i="12" s="1"/>
  <c r="R135" i="12"/>
  <c r="S135" i="12" s="1"/>
  <c r="O135" i="12"/>
  <c r="P135" i="12" s="1"/>
  <c r="L135" i="12"/>
  <c r="M135" i="12" s="1"/>
  <c r="I135" i="12"/>
  <c r="J135" i="12" s="1"/>
  <c r="F135" i="12"/>
  <c r="G135" i="12" s="1"/>
  <c r="X32" i="12"/>
  <c r="Y32" i="12" s="1"/>
  <c r="U32" i="12"/>
  <c r="V32" i="12" s="1"/>
  <c r="R32" i="12"/>
  <c r="S32" i="12" s="1"/>
  <c r="O32" i="12"/>
  <c r="P32" i="12" s="1"/>
  <c r="L32" i="12"/>
  <c r="M32" i="12" s="1"/>
  <c r="I32" i="12"/>
  <c r="J32" i="12" s="1"/>
  <c r="F32" i="12"/>
  <c r="G32" i="12" s="1"/>
  <c r="X249" i="12"/>
  <c r="Y249" i="12" s="1"/>
  <c r="U249" i="12"/>
  <c r="V249" i="12" s="1"/>
  <c r="R249" i="12"/>
  <c r="S249" i="12" s="1"/>
  <c r="O249" i="12"/>
  <c r="P249" i="12" s="1"/>
  <c r="L249" i="12"/>
  <c r="M249" i="12" s="1"/>
  <c r="I249" i="12"/>
  <c r="J249" i="12" s="1"/>
  <c r="F249" i="12"/>
  <c r="G249" i="12" s="1"/>
  <c r="X5" i="12"/>
  <c r="Y5" i="12" s="1"/>
  <c r="U5" i="12"/>
  <c r="V5" i="12" s="1"/>
  <c r="R5" i="12"/>
  <c r="S5" i="12" s="1"/>
  <c r="O5" i="12"/>
  <c r="P5" i="12" s="1"/>
  <c r="L5" i="12"/>
  <c r="M5" i="12" s="1"/>
  <c r="I5" i="12"/>
  <c r="J5" i="12" s="1"/>
  <c r="F5" i="12"/>
  <c r="G5" i="12" s="1"/>
  <c r="X62" i="12"/>
  <c r="Y62" i="12" s="1"/>
  <c r="U62" i="12"/>
  <c r="V62" i="12" s="1"/>
  <c r="R62" i="12"/>
  <c r="S62" i="12" s="1"/>
  <c r="O62" i="12"/>
  <c r="P62" i="12" s="1"/>
  <c r="L62" i="12"/>
  <c r="M62" i="12" s="1"/>
  <c r="I62" i="12"/>
  <c r="J62" i="12" s="1"/>
  <c r="F62" i="12"/>
  <c r="G62" i="12" s="1"/>
  <c r="X26" i="12"/>
  <c r="Y26" i="12" s="1"/>
  <c r="U26" i="12"/>
  <c r="V26" i="12" s="1"/>
  <c r="R26" i="12"/>
  <c r="S26" i="12" s="1"/>
  <c r="O26" i="12"/>
  <c r="P26" i="12" s="1"/>
  <c r="L26" i="12"/>
  <c r="M26" i="12" s="1"/>
  <c r="I26" i="12"/>
  <c r="J26" i="12" s="1"/>
  <c r="F26" i="12"/>
  <c r="G26" i="12" s="1"/>
  <c r="X269" i="12"/>
  <c r="Y269" i="12" s="1"/>
  <c r="U269" i="12"/>
  <c r="V269" i="12" s="1"/>
  <c r="R269" i="12"/>
  <c r="S269" i="12" s="1"/>
  <c r="O269" i="12"/>
  <c r="P269" i="12" s="1"/>
  <c r="L269" i="12"/>
  <c r="M269" i="12" s="1"/>
  <c r="I269" i="12"/>
  <c r="J269" i="12" s="1"/>
  <c r="F269" i="12"/>
  <c r="G269" i="12" s="1"/>
  <c r="X160" i="12"/>
  <c r="Y160" i="12" s="1"/>
  <c r="U160" i="12"/>
  <c r="V160" i="12" s="1"/>
  <c r="R160" i="12"/>
  <c r="S160" i="12" s="1"/>
  <c r="O160" i="12"/>
  <c r="P160" i="12" s="1"/>
  <c r="L160" i="12"/>
  <c r="M160" i="12" s="1"/>
  <c r="I160" i="12"/>
  <c r="J160" i="12" s="1"/>
  <c r="F160" i="12"/>
  <c r="G160" i="12" s="1"/>
  <c r="X293" i="12"/>
  <c r="Y293" i="12" s="1"/>
  <c r="U293" i="12"/>
  <c r="V293" i="12" s="1"/>
  <c r="R293" i="12"/>
  <c r="S293" i="12" s="1"/>
  <c r="O293" i="12"/>
  <c r="P293" i="12" s="1"/>
  <c r="L293" i="12"/>
  <c r="M293" i="12" s="1"/>
  <c r="I293" i="12"/>
  <c r="J293" i="12" s="1"/>
  <c r="F293" i="12"/>
  <c r="G293" i="12" s="1"/>
  <c r="X60" i="12"/>
  <c r="Y60" i="12" s="1"/>
  <c r="U60" i="12"/>
  <c r="V60" i="12" s="1"/>
  <c r="R60" i="12"/>
  <c r="S60" i="12" s="1"/>
  <c r="O60" i="12"/>
  <c r="P60" i="12" s="1"/>
  <c r="L60" i="12"/>
  <c r="M60" i="12" s="1"/>
  <c r="I60" i="12"/>
  <c r="J60" i="12" s="1"/>
  <c r="F60" i="12"/>
  <c r="G60" i="12" s="1"/>
  <c r="X287" i="12"/>
  <c r="Y287" i="12" s="1"/>
  <c r="U287" i="12"/>
  <c r="V287" i="12" s="1"/>
  <c r="R287" i="12"/>
  <c r="S287" i="12" s="1"/>
  <c r="O287" i="12"/>
  <c r="P287" i="12" s="1"/>
  <c r="L287" i="12"/>
  <c r="M287" i="12" s="1"/>
  <c r="I287" i="12"/>
  <c r="J287" i="12" s="1"/>
  <c r="F287" i="12"/>
  <c r="G287" i="12" s="1"/>
  <c r="X222" i="12"/>
  <c r="Y222" i="12" s="1"/>
  <c r="U222" i="12"/>
  <c r="V222" i="12" s="1"/>
  <c r="R222" i="12"/>
  <c r="S222" i="12" s="1"/>
  <c r="O222" i="12"/>
  <c r="P222" i="12" s="1"/>
  <c r="L222" i="12"/>
  <c r="M222" i="12" s="1"/>
  <c r="I222" i="12"/>
  <c r="J222" i="12" s="1"/>
  <c r="F222" i="12"/>
  <c r="G222" i="12" s="1"/>
  <c r="X54" i="12"/>
  <c r="Y54" i="12" s="1"/>
  <c r="U54" i="12"/>
  <c r="V54" i="12" s="1"/>
  <c r="R54" i="12"/>
  <c r="S54" i="12" s="1"/>
  <c r="O54" i="12"/>
  <c r="P54" i="12" s="1"/>
  <c r="L54" i="12"/>
  <c r="M54" i="12" s="1"/>
  <c r="I54" i="12"/>
  <c r="J54" i="12" s="1"/>
  <c r="F54" i="12"/>
  <c r="G54" i="12" s="1"/>
  <c r="X67" i="12"/>
  <c r="Y67" i="12" s="1"/>
  <c r="U67" i="12"/>
  <c r="V67" i="12" s="1"/>
  <c r="R67" i="12"/>
  <c r="S67" i="12" s="1"/>
  <c r="O67" i="12"/>
  <c r="P67" i="12" s="1"/>
  <c r="L67" i="12"/>
  <c r="M67" i="12" s="1"/>
  <c r="I67" i="12"/>
  <c r="J67" i="12" s="1"/>
  <c r="F67" i="12"/>
  <c r="G67" i="12" s="1"/>
  <c r="X117" i="12"/>
  <c r="Y117" i="12" s="1"/>
  <c r="U117" i="12"/>
  <c r="V117" i="12" s="1"/>
  <c r="R117" i="12"/>
  <c r="S117" i="12" s="1"/>
  <c r="O117" i="12"/>
  <c r="P117" i="12" s="1"/>
  <c r="L117" i="12"/>
  <c r="M117" i="12" s="1"/>
  <c r="I117" i="12"/>
  <c r="J117" i="12" s="1"/>
  <c r="F117" i="12"/>
  <c r="G117" i="12" s="1"/>
  <c r="X257" i="12"/>
  <c r="Y257" i="12" s="1"/>
  <c r="U257" i="12"/>
  <c r="V257" i="12" s="1"/>
  <c r="R257" i="12"/>
  <c r="S257" i="12" s="1"/>
  <c r="O257" i="12"/>
  <c r="P257" i="12" s="1"/>
  <c r="L257" i="12"/>
  <c r="M257" i="12" s="1"/>
  <c r="I257" i="12"/>
  <c r="J257" i="12" s="1"/>
  <c r="F257" i="12"/>
  <c r="G257" i="12" s="1"/>
  <c r="X88" i="12"/>
  <c r="Y88" i="12" s="1"/>
  <c r="U88" i="12"/>
  <c r="V88" i="12" s="1"/>
  <c r="R88" i="12"/>
  <c r="S88" i="12" s="1"/>
  <c r="O88" i="12"/>
  <c r="P88" i="12" s="1"/>
  <c r="L88" i="12"/>
  <c r="M88" i="12" s="1"/>
  <c r="I88" i="12"/>
  <c r="J88" i="12" s="1"/>
  <c r="F88" i="12"/>
  <c r="G88" i="12" s="1"/>
  <c r="X286" i="12"/>
  <c r="Y286" i="12" s="1"/>
  <c r="U286" i="12"/>
  <c r="V286" i="12" s="1"/>
  <c r="R286" i="12"/>
  <c r="S286" i="12" s="1"/>
  <c r="O286" i="12"/>
  <c r="P286" i="12" s="1"/>
  <c r="L286" i="12"/>
  <c r="M286" i="12" s="1"/>
  <c r="I286" i="12"/>
  <c r="J286" i="12" s="1"/>
  <c r="F286" i="12"/>
  <c r="G286" i="12" s="1"/>
  <c r="X233" i="12"/>
  <c r="Y233" i="12" s="1"/>
  <c r="U233" i="12"/>
  <c r="V233" i="12" s="1"/>
  <c r="R233" i="12"/>
  <c r="S233" i="12" s="1"/>
  <c r="O233" i="12"/>
  <c r="P233" i="12" s="1"/>
  <c r="L233" i="12"/>
  <c r="M233" i="12" s="1"/>
  <c r="I233" i="12"/>
  <c r="J233" i="12" s="1"/>
  <c r="F233" i="12"/>
  <c r="G233" i="12" s="1"/>
  <c r="X175" i="12"/>
  <c r="Y175" i="12" s="1"/>
  <c r="U175" i="12"/>
  <c r="V175" i="12" s="1"/>
  <c r="R175" i="12"/>
  <c r="S175" i="12" s="1"/>
  <c r="O175" i="12"/>
  <c r="P175" i="12" s="1"/>
  <c r="L175" i="12"/>
  <c r="M175" i="12" s="1"/>
  <c r="I175" i="12"/>
  <c r="J175" i="12" s="1"/>
  <c r="F175" i="12"/>
  <c r="G175" i="12" s="1"/>
  <c r="X118" i="12"/>
  <c r="Y118" i="12" s="1"/>
  <c r="U118" i="12"/>
  <c r="V118" i="12" s="1"/>
  <c r="R118" i="12"/>
  <c r="S118" i="12" s="1"/>
  <c r="O118" i="12"/>
  <c r="P118" i="12" s="1"/>
  <c r="L118" i="12"/>
  <c r="M118" i="12" s="1"/>
  <c r="I118" i="12"/>
  <c r="J118" i="12" s="1"/>
  <c r="F118" i="12"/>
  <c r="G118" i="12" s="1"/>
  <c r="X280" i="12"/>
  <c r="Y280" i="12" s="1"/>
  <c r="U280" i="12"/>
  <c r="V280" i="12" s="1"/>
  <c r="R280" i="12"/>
  <c r="S280" i="12" s="1"/>
  <c r="O280" i="12"/>
  <c r="P280" i="12" s="1"/>
  <c r="L280" i="12"/>
  <c r="M280" i="12" s="1"/>
  <c r="I280" i="12"/>
  <c r="J280" i="12" s="1"/>
  <c r="F280" i="12"/>
  <c r="G280" i="12" s="1"/>
  <c r="X248" i="12"/>
  <c r="Y248" i="12" s="1"/>
  <c r="U248" i="12"/>
  <c r="V248" i="12" s="1"/>
  <c r="R248" i="12"/>
  <c r="S248" i="12" s="1"/>
  <c r="O248" i="12"/>
  <c r="P248" i="12" s="1"/>
  <c r="L248" i="12"/>
  <c r="M248" i="12" s="1"/>
  <c r="I248" i="12"/>
  <c r="J248" i="12" s="1"/>
  <c r="F248" i="12"/>
  <c r="G248" i="12" s="1"/>
  <c r="X174" i="12"/>
  <c r="Y174" i="12" s="1"/>
  <c r="U174" i="12"/>
  <c r="V174" i="12" s="1"/>
  <c r="R174" i="12"/>
  <c r="S174" i="12" s="1"/>
  <c r="O174" i="12"/>
  <c r="P174" i="12" s="1"/>
  <c r="L174" i="12"/>
  <c r="M174" i="12" s="1"/>
  <c r="I174" i="12"/>
  <c r="J174" i="12" s="1"/>
  <c r="F174" i="12"/>
  <c r="G174" i="12" s="1"/>
  <c r="X10" i="12"/>
  <c r="Y10" i="12" s="1"/>
  <c r="U10" i="12"/>
  <c r="V10" i="12" s="1"/>
  <c r="R10" i="12"/>
  <c r="S10" i="12" s="1"/>
  <c r="O10" i="12"/>
  <c r="P10" i="12" s="1"/>
  <c r="L10" i="12"/>
  <c r="M10" i="12" s="1"/>
  <c r="I10" i="12"/>
  <c r="J10" i="12" s="1"/>
  <c r="F10" i="12"/>
  <c r="G10" i="12" s="1"/>
  <c r="X111" i="12"/>
  <c r="Y111" i="12" s="1"/>
  <c r="U111" i="12"/>
  <c r="V111" i="12" s="1"/>
  <c r="R111" i="12"/>
  <c r="S111" i="12" s="1"/>
  <c r="O111" i="12"/>
  <c r="P111" i="12" s="1"/>
  <c r="L111" i="12"/>
  <c r="M111" i="12" s="1"/>
  <c r="I111" i="12"/>
  <c r="J111" i="12" s="1"/>
  <c r="F111" i="12"/>
  <c r="G111" i="12" s="1"/>
  <c r="X107" i="12"/>
  <c r="Y107" i="12" s="1"/>
  <c r="U107" i="12"/>
  <c r="V107" i="12" s="1"/>
  <c r="R107" i="12"/>
  <c r="S107" i="12" s="1"/>
  <c r="O107" i="12"/>
  <c r="P107" i="12" s="1"/>
  <c r="L107" i="12"/>
  <c r="M107" i="12" s="1"/>
  <c r="I107" i="12"/>
  <c r="J107" i="12" s="1"/>
  <c r="F107" i="12"/>
  <c r="G107" i="12" s="1"/>
  <c r="X129" i="12"/>
  <c r="Y129" i="12" s="1"/>
  <c r="U129" i="12"/>
  <c r="V129" i="12" s="1"/>
  <c r="R129" i="12"/>
  <c r="S129" i="12" s="1"/>
  <c r="O129" i="12"/>
  <c r="P129" i="12" s="1"/>
  <c r="L129" i="12"/>
  <c r="M129" i="12" s="1"/>
  <c r="I129" i="12"/>
  <c r="J129" i="12" s="1"/>
  <c r="F129" i="12"/>
  <c r="G129" i="12" s="1"/>
  <c r="X74" i="12"/>
  <c r="Y74" i="12" s="1"/>
  <c r="U74" i="12"/>
  <c r="V74" i="12" s="1"/>
  <c r="R74" i="12"/>
  <c r="S74" i="12" s="1"/>
  <c r="O74" i="12"/>
  <c r="P74" i="12" s="1"/>
  <c r="L74" i="12"/>
  <c r="M74" i="12" s="1"/>
  <c r="I74" i="12"/>
  <c r="J74" i="12" s="1"/>
  <c r="F74" i="12"/>
  <c r="G74" i="12" s="1"/>
  <c r="X18" i="12"/>
  <c r="Y18" i="12" s="1"/>
  <c r="U18" i="12"/>
  <c r="V18" i="12" s="1"/>
  <c r="R18" i="12"/>
  <c r="S18" i="12" s="1"/>
  <c r="O18" i="12"/>
  <c r="P18" i="12" s="1"/>
  <c r="L18" i="12"/>
  <c r="M18" i="12" s="1"/>
  <c r="I18" i="12"/>
  <c r="J18" i="12" s="1"/>
  <c r="F18" i="12"/>
  <c r="G18" i="12" s="1"/>
  <c r="X211" i="12"/>
  <c r="Y211" i="12" s="1"/>
  <c r="U211" i="12"/>
  <c r="V211" i="12" s="1"/>
  <c r="R211" i="12"/>
  <c r="S211" i="12" s="1"/>
  <c r="O211" i="12"/>
  <c r="P211" i="12" s="1"/>
  <c r="L211" i="12"/>
  <c r="M211" i="12" s="1"/>
  <c r="I211" i="12"/>
  <c r="J211" i="12" s="1"/>
  <c r="F211" i="12"/>
  <c r="G211" i="12" s="1"/>
  <c r="X124" i="12"/>
  <c r="Y124" i="12" s="1"/>
  <c r="U124" i="12"/>
  <c r="V124" i="12" s="1"/>
  <c r="R124" i="12"/>
  <c r="S124" i="12" s="1"/>
  <c r="O124" i="12"/>
  <c r="P124" i="12" s="1"/>
  <c r="L124" i="12"/>
  <c r="M124" i="12" s="1"/>
  <c r="I124" i="12"/>
  <c r="J124" i="12" s="1"/>
  <c r="F124" i="12"/>
  <c r="G124" i="12" s="1"/>
  <c r="X126" i="12"/>
  <c r="Y126" i="12" s="1"/>
  <c r="U126" i="12"/>
  <c r="V126" i="12" s="1"/>
  <c r="R126" i="12"/>
  <c r="S126" i="12" s="1"/>
  <c r="O126" i="12"/>
  <c r="P126" i="12" s="1"/>
  <c r="L126" i="12"/>
  <c r="M126" i="12" s="1"/>
  <c r="I126" i="12"/>
  <c r="J126" i="12" s="1"/>
  <c r="F126" i="12"/>
  <c r="G126" i="12" s="1"/>
  <c r="X165" i="12"/>
  <c r="Y165" i="12" s="1"/>
  <c r="U165" i="12"/>
  <c r="V165" i="12" s="1"/>
  <c r="R165" i="12"/>
  <c r="S165" i="12" s="1"/>
  <c r="O165" i="12"/>
  <c r="P165" i="12" s="1"/>
  <c r="L165" i="12"/>
  <c r="M165" i="12" s="1"/>
  <c r="I165" i="12"/>
  <c r="J165" i="12" s="1"/>
  <c r="F165" i="12"/>
  <c r="G165" i="12" s="1"/>
  <c r="X235" i="12"/>
  <c r="Y235" i="12" s="1"/>
  <c r="U235" i="12"/>
  <c r="V235" i="12" s="1"/>
  <c r="R235" i="12"/>
  <c r="S235" i="12" s="1"/>
  <c r="O235" i="12"/>
  <c r="P235" i="12" s="1"/>
  <c r="L235" i="12"/>
  <c r="M235" i="12" s="1"/>
  <c r="I235" i="12"/>
  <c r="J235" i="12" s="1"/>
  <c r="F235" i="12"/>
  <c r="G235" i="12" s="1"/>
  <c r="X6" i="12"/>
  <c r="Y6" i="12" s="1"/>
  <c r="U6" i="12"/>
  <c r="V6" i="12" s="1"/>
  <c r="R6" i="12"/>
  <c r="S6" i="12" s="1"/>
  <c r="O6" i="12"/>
  <c r="P6" i="12" s="1"/>
  <c r="L6" i="12"/>
  <c r="M6" i="12" s="1"/>
  <c r="I6" i="12"/>
  <c r="J6" i="12" s="1"/>
  <c r="F6" i="12"/>
  <c r="G6" i="12" s="1"/>
  <c r="X69" i="12"/>
  <c r="Y69" i="12" s="1"/>
  <c r="U69" i="12"/>
  <c r="V69" i="12" s="1"/>
  <c r="R69" i="12"/>
  <c r="S69" i="12" s="1"/>
  <c r="O69" i="12"/>
  <c r="P69" i="12" s="1"/>
  <c r="L69" i="12"/>
  <c r="M69" i="12" s="1"/>
  <c r="I69" i="12"/>
  <c r="J69" i="12" s="1"/>
  <c r="F69" i="12"/>
  <c r="G69" i="12" s="1"/>
  <c r="X108" i="12"/>
  <c r="Y108" i="12" s="1"/>
  <c r="U108" i="12"/>
  <c r="V108" i="12" s="1"/>
  <c r="R108" i="12"/>
  <c r="S108" i="12" s="1"/>
  <c r="O108" i="12"/>
  <c r="P108" i="12" s="1"/>
  <c r="L108" i="12"/>
  <c r="M108" i="12" s="1"/>
  <c r="I108" i="12"/>
  <c r="J108" i="12" s="1"/>
  <c r="F108" i="12"/>
  <c r="G108" i="12" s="1"/>
  <c r="X152" i="12"/>
  <c r="Y152" i="12" s="1"/>
  <c r="U152" i="12"/>
  <c r="V152" i="12" s="1"/>
  <c r="R152" i="12"/>
  <c r="S152" i="12" s="1"/>
  <c r="O152" i="12"/>
  <c r="P152" i="12" s="1"/>
  <c r="L152" i="12"/>
  <c r="M152" i="12" s="1"/>
  <c r="I152" i="12"/>
  <c r="J152" i="12" s="1"/>
  <c r="F152" i="12"/>
  <c r="G152" i="12" s="1"/>
  <c r="X94" i="12"/>
  <c r="Y94" i="12" s="1"/>
  <c r="U94" i="12"/>
  <c r="V94" i="12" s="1"/>
  <c r="R94" i="12"/>
  <c r="S94" i="12" s="1"/>
  <c r="O94" i="12"/>
  <c r="P94" i="12" s="1"/>
  <c r="L94" i="12"/>
  <c r="M94" i="12" s="1"/>
  <c r="I94" i="12"/>
  <c r="J94" i="12" s="1"/>
  <c r="F94" i="12"/>
  <c r="G94" i="12" s="1"/>
  <c r="X251" i="12"/>
  <c r="Y251" i="12" s="1"/>
  <c r="U251" i="12"/>
  <c r="V251" i="12" s="1"/>
  <c r="R251" i="12"/>
  <c r="S251" i="12" s="1"/>
  <c r="O251" i="12"/>
  <c r="P251" i="12" s="1"/>
  <c r="L251" i="12"/>
  <c r="M251" i="12" s="1"/>
  <c r="I251" i="12"/>
  <c r="J251" i="12" s="1"/>
  <c r="F251" i="12"/>
  <c r="G251" i="12" s="1"/>
  <c r="X98" i="12"/>
  <c r="Y98" i="12" s="1"/>
  <c r="U98" i="12"/>
  <c r="V98" i="12" s="1"/>
  <c r="R98" i="12"/>
  <c r="S98" i="12" s="1"/>
  <c r="O98" i="12"/>
  <c r="P98" i="12" s="1"/>
  <c r="L98" i="12"/>
  <c r="M98" i="12" s="1"/>
  <c r="I98" i="12"/>
  <c r="J98" i="12" s="1"/>
  <c r="F98" i="12"/>
  <c r="G98" i="12" s="1"/>
  <c r="X145" i="12"/>
  <c r="Y145" i="12" s="1"/>
  <c r="U145" i="12"/>
  <c r="V145" i="12" s="1"/>
  <c r="R145" i="12"/>
  <c r="S145" i="12" s="1"/>
  <c r="O145" i="12"/>
  <c r="P145" i="12" s="1"/>
  <c r="L145" i="12"/>
  <c r="M145" i="12" s="1"/>
  <c r="I145" i="12"/>
  <c r="J145" i="12" s="1"/>
  <c r="F145" i="12"/>
  <c r="G145" i="12" s="1"/>
  <c r="X101" i="12"/>
  <c r="Y101" i="12" s="1"/>
  <c r="U101" i="12"/>
  <c r="V101" i="12" s="1"/>
  <c r="R101" i="12"/>
  <c r="S101" i="12" s="1"/>
  <c r="O101" i="12"/>
  <c r="P101" i="12" s="1"/>
  <c r="L101" i="12"/>
  <c r="M101" i="12" s="1"/>
  <c r="I101" i="12"/>
  <c r="J101" i="12" s="1"/>
  <c r="F101" i="12"/>
  <c r="G101" i="12" s="1"/>
  <c r="X122" i="12"/>
  <c r="Y122" i="12" s="1"/>
  <c r="U122" i="12"/>
  <c r="V122" i="12" s="1"/>
  <c r="R122" i="12"/>
  <c r="S122" i="12" s="1"/>
  <c r="O122" i="12"/>
  <c r="P122" i="12" s="1"/>
  <c r="L122" i="12"/>
  <c r="M122" i="12" s="1"/>
  <c r="I122" i="12"/>
  <c r="J122" i="12" s="1"/>
  <c r="F122" i="12"/>
  <c r="G122" i="12" s="1"/>
  <c r="X132" i="12"/>
  <c r="Y132" i="12" s="1"/>
  <c r="U132" i="12"/>
  <c r="V132" i="12" s="1"/>
  <c r="R132" i="12"/>
  <c r="S132" i="12" s="1"/>
  <c r="O132" i="12"/>
  <c r="P132" i="12" s="1"/>
  <c r="L132" i="12"/>
  <c r="M132" i="12" s="1"/>
  <c r="I132" i="12"/>
  <c r="J132" i="12" s="1"/>
  <c r="F132" i="12"/>
  <c r="G132" i="12" s="1"/>
  <c r="X45" i="12"/>
  <c r="Y45" i="12" s="1"/>
  <c r="U45" i="12"/>
  <c r="V45" i="12" s="1"/>
  <c r="R45" i="12"/>
  <c r="S45" i="12" s="1"/>
  <c r="O45" i="12"/>
  <c r="P45" i="12" s="1"/>
  <c r="L45" i="12"/>
  <c r="M45" i="12" s="1"/>
  <c r="I45" i="12"/>
  <c r="J45" i="12" s="1"/>
  <c r="F45" i="12"/>
  <c r="G45" i="12" s="1"/>
  <c r="X244" i="12"/>
  <c r="Y244" i="12" s="1"/>
  <c r="U244" i="12"/>
  <c r="V244" i="12" s="1"/>
  <c r="R244" i="12"/>
  <c r="S244" i="12" s="1"/>
  <c r="O244" i="12"/>
  <c r="P244" i="12" s="1"/>
  <c r="L244" i="12"/>
  <c r="M244" i="12" s="1"/>
  <c r="I244" i="12"/>
  <c r="J244" i="12" s="1"/>
  <c r="F244" i="12"/>
  <c r="G244" i="12" s="1"/>
  <c r="X171" i="12"/>
  <c r="Y171" i="12" s="1"/>
  <c r="U171" i="12"/>
  <c r="V171" i="12" s="1"/>
  <c r="R171" i="12"/>
  <c r="S171" i="12" s="1"/>
  <c r="O171" i="12"/>
  <c r="P171" i="12" s="1"/>
  <c r="L171" i="12"/>
  <c r="M171" i="12" s="1"/>
  <c r="I171" i="12"/>
  <c r="J171" i="12" s="1"/>
  <c r="F171" i="12"/>
  <c r="G171" i="12" s="1"/>
  <c r="X212" i="12"/>
  <c r="Y212" i="12" s="1"/>
  <c r="U212" i="12"/>
  <c r="V212" i="12" s="1"/>
  <c r="R212" i="12"/>
  <c r="S212" i="12" s="1"/>
  <c r="O212" i="12"/>
  <c r="P212" i="12" s="1"/>
  <c r="L212" i="12"/>
  <c r="M212" i="12" s="1"/>
  <c r="I212" i="12"/>
  <c r="J212" i="12" s="1"/>
  <c r="F212" i="12"/>
  <c r="G212" i="12" s="1"/>
  <c r="X110" i="12"/>
  <c r="Y110" i="12" s="1"/>
  <c r="U110" i="12"/>
  <c r="V110" i="12" s="1"/>
  <c r="R110" i="12"/>
  <c r="S110" i="12" s="1"/>
  <c r="O110" i="12"/>
  <c r="P110" i="12" s="1"/>
  <c r="L110" i="12"/>
  <c r="M110" i="12" s="1"/>
  <c r="I110" i="12"/>
  <c r="J110" i="12" s="1"/>
  <c r="F110" i="12"/>
  <c r="G110" i="12" s="1"/>
  <c r="X35" i="12"/>
  <c r="Y35" i="12" s="1"/>
  <c r="U35" i="12"/>
  <c r="V35" i="12" s="1"/>
  <c r="R35" i="12"/>
  <c r="S35" i="12" s="1"/>
  <c r="O35" i="12"/>
  <c r="P35" i="12" s="1"/>
  <c r="L35" i="12"/>
  <c r="M35" i="12" s="1"/>
  <c r="I35" i="12"/>
  <c r="J35" i="12" s="1"/>
  <c r="F35" i="12"/>
  <c r="G35" i="12" s="1"/>
  <c r="X53" i="12"/>
  <c r="Y53" i="12" s="1"/>
  <c r="U53" i="12"/>
  <c r="V53" i="12" s="1"/>
  <c r="R53" i="12"/>
  <c r="S53" i="12" s="1"/>
  <c r="O53" i="12"/>
  <c r="P53" i="12" s="1"/>
  <c r="L53" i="12"/>
  <c r="M53" i="12" s="1"/>
  <c r="I53" i="12"/>
  <c r="J53" i="12" s="1"/>
  <c r="F53" i="12"/>
  <c r="G53" i="12" s="1"/>
  <c r="X112" i="12"/>
  <c r="Y112" i="12" s="1"/>
  <c r="U112" i="12"/>
  <c r="V112" i="12" s="1"/>
  <c r="R112" i="12"/>
  <c r="S112" i="12" s="1"/>
  <c r="O112" i="12"/>
  <c r="P112" i="12" s="1"/>
  <c r="L112" i="12"/>
  <c r="M112" i="12" s="1"/>
  <c r="I112" i="12"/>
  <c r="J112" i="12" s="1"/>
  <c r="F112" i="12"/>
  <c r="G112" i="12" s="1"/>
  <c r="X75" i="12"/>
  <c r="Y75" i="12" s="1"/>
  <c r="U75" i="12"/>
  <c r="V75" i="12" s="1"/>
  <c r="R75" i="12"/>
  <c r="S75" i="12" s="1"/>
  <c r="O75" i="12"/>
  <c r="P75" i="12" s="1"/>
  <c r="L75" i="12"/>
  <c r="M75" i="12" s="1"/>
  <c r="I75" i="12"/>
  <c r="J75" i="12" s="1"/>
  <c r="F75" i="12"/>
  <c r="G75" i="12" s="1"/>
  <c r="X37" i="12"/>
  <c r="Y37" i="12" s="1"/>
  <c r="U37" i="12"/>
  <c r="V37" i="12" s="1"/>
  <c r="R37" i="12"/>
  <c r="S37" i="12" s="1"/>
  <c r="O37" i="12"/>
  <c r="P37" i="12" s="1"/>
  <c r="L37" i="12"/>
  <c r="M37" i="12" s="1"/>
  <c r="I37" i="12"/>
  <c r="J37" i="12" s="1"/>
  <c r="F37" i="12"/>
  <c r="G37" i="12" s="1"/>
  <c r="X292" i="12"/>
  <c r="Y292" i="12" s="1"/>
  <c r="U292" i="12"/>
  <c r="V292" i="12" s="1"/>
  <c r="R292" i="12"/>
  <c r="S292" i="12" s="1"/>
  <c r="O292" i="12"/>
  <c r="P292" i="12" s="1"/>
  <c r="L292" i="12"/>
  <c r="M292" i="12" s="1"/>
  <c r="I292" i="12"/>
  <c r="J292" i="12" s="1"/>
  <c r="F292" i="12"/>
  <c r="G292" i="12" s="1"/>
  <c r="X223" i="12"/>
  <c r="Y223" i="12" s="1"/>
  <c r="U223" i="12"/>
  <c r="V223" i="12" s="1"/>
  <c r="R223" i="12"/>
  <c r="S223" i="12" s="1"/>
  <c r="O223" i="12"/>
  <c r="P223" i="12" s="1"/>
  <c r="L223" i="12"/>
  <c r="M223" i="12" s="1"/>
  <c r="I223" i="12"/>
  <c r="J223" i="12" s="1"/>
  <c r="F223" i="12"/>
  <c r="G223" i="12" s="1"/>
  <c r="X221" i="12"/>
  <c r="Y221" i="12" s="1"/>
  <c r="U221" i="12"/>
  <c r="V221" i="12" s="1"/>
  <c r="R221" i="12"/>
  <c r="S221" i="12" s="1"/>
  <c r="O221" i="12"/>
  <c r="P221" i="12" s="1"/>
  <c r="L221" i="12"/>
  <c r="M221" i="12" s="1"/>
  <c r="I221" i="12"/>
  <c r="J221" i="12" s="1"/>
  <c r="F221" i="12"/>
  <c r="G221" i="12" s="1"/>
  <c r="X22" i="12"/>
  <c r="Y22" i="12" s="1"/>
  <c r="U22" i="12"/>
  <c r="V22" i="12" s="1"/>
  <c r="R22" i="12"/>
  <c r="S22" i="12" s="1"/>
  <c r="O22" i="12"/>
  <c r="P22" i="12" s="1"/>
  <c r="L22" i="12"/>
  <c r="M22" i="12" s="1"/>
  <c r="I22" i="12"/>
  <c r="J22" i="12" s="1"/>
  <c r="F22" i="12"/>
  <c r="G22" i="12" s="1"/>
  <c r="X125" i="12"/>
  <c r="Y125" i="12" s="1"/>
  <c r="U125" i="12"/>
  <c r="V125" i="12" s="1"/>
  <c r="R125" i="12"/>
  <c r="S125" i="12" s="1"/>
  <c r="O125" i="12"/>
  <c r="P125" i="12" s="1"/>
  <c r="L125" i="12"/>
  <c r="M125" i="12" s="1"/>
  <c r="I125" i="12"/>
  <c r="J125" i="12" s="1"/>
  <c r="F125" i="12"/>
  <c r="G125" i="12" s="1"/>
  <c r="X161" i="12"/>
  <c r="Y161" i="12" s="1"/>
  <c r="U161" i="12"/>
  <c r="V161" i="12" s="1"/>
  <c r="R161" i="12"/>
  <c r="S161" i="12" s="1"/>
  <c r="O161" i="12"/>
  <c r="P161" i="12" s="1"/>
  <c r="L161" i="12"/>
  <c r="M161" i="12" s="1"/>
  <c r="I161" i="12"/>
  <c r="J161" i="12" s="1"/>
  <c r="F161" i="12"/>
  <c r="G161" i="12" s="1"/>
  <c r="X291" i="12"/>
  <c r="Y291" i="12" s="1"/>
  <c r="U291" i="12"/>
  <c r="V291" i="12" s="1"/>
  <c r="R291" i="12"/>
  <c r="S291" i="12" s="1"/>
  <c r="O291" i="12"/>
  <c r="P291" i="12" s="1"/>
  <c r="L291" i="12"/>
  <c r="M291" i="12" s="1"/>
  <c r="I291" i="12"/>
  <c r="J291" i="12" s="1"/>
  <c r="F291" i="12"/>
  <c r="G291" i="12" s="1"/>
  <c r="X65" i="12"/>
  <c r="Y65" i="12" s="1"/>
  <c r="U65" i="12"/>
  <c r="V65" i="12" s="1"/>
  <c r="R65" i="12"/>
  <c r="S65" i="12" s="1"/>
  <c r="O65" i="12"/>
  <c r="P65" i="12" s="1"/>
  <c r="L65" i="12"/>
  <c r="M65" i="12" s="1"/>
  <c r="I65" i="12"/>
  <c r="J65" i="12" s="1"/>
  <c r="F65" i="12"/>
  <c r="G65" i="12" s="1"/>
  <c r="X290" i="12"/>
  <c r="Y290" i="12" s="1"/>
  <c r="U290" i="12"/>
  <c r="V290" i="12" s="1"/>
  <c r="R290" i="12"/>
  <c r="S290" i="12" s="1"/>
  <c r="O290" i="12"/>
  <c r="P290" i="12" s="1"/>
  <c r="L290" i="12"/>
  <c r="M290" i="12" s="1"/>
  <c r="I290" i="12"/>
  <c r="J290" i="12" s="1"/>
  <c r="F290" i="12"/>
  <c r="G290" i="12" s="1"/>
  <c r="X192" i="12"/>
  <c r="Y192" i="12" s="1"/>
  <c r="U192" i="12"/>
  <c r="V192" i="12" s="1"/>
  <c r="R192" i="12"/>
  <c r="S192" i="12" s="1"/>
  <c r="O192" i="12"/>
  <c r="P192" i="12" s="1"/>
  <c r="L192" i="12"/>
  <c r="M192" i="12" s="1"/>
  <c r="I192" i="12"/>
  <c r="J192" i="12" s="1"/>
  <c r="F192" i="12"/>
  <c r="G192" i="12" s="1"/>
  <c r="X99" i="12"/>
  <c r="Y99" i="12" s="1"/>
  <c r="U99" i="12"/>
  <c r="V99" i="12" s="1"/>
  <c r="R99" i="12"/>
  <c r="S99" i="12" s="1"/>
  <c r="O99" i="12"/>
  <c r="P99" i="12" s="1"/>
  <c r="L99" i="12"/>
  <c r="M99" i="12" s="1"/>
  <c r="I99" i="12"/>
  <c r="J99" i="12" s="1"/>
  <c r="F99" i="12"/>
  <c r="G99" i="12" s="1"/>
  <c r="X230" i="12"/>
  <c r="Y230" i="12" s="1"/>
  <c r="U230" i="12"/>
  <c r="V230" i="12" s="1"/>
  <c r="R230" i="12"/>
  <c r="S230" i="12" s="1"/>
  <c r="O230" i="12"/>
  <c r="P230" i="12" s="1"/>
  <c r="L230" i="12"/>
  <c r="M230" i="12" s="1"/>
  <c r="I230" i="12"/>
  <c r="J230" i="12" s="1"/>
  <c r="F230" i="12"/>
  <c r="G230" i="12" s="1"/>
  <c r="X186" i="12"/>
  <c r="Y186" i="12" s="1"/>
  <c r="U186" i="12"/>
  <c r="V186" i="12" s="1"/>
  <c r="R186" i="12"/>
  <c r="S186" i="12" s="1"/>
  <c r="O186" i="12"/>
  <c r="P186" i="12" s="1"/>
  <c r="L186" i="12"/>
  <c r="M186" i="12" s="1"/>
  <c r="I186" i="12"/>
  <c r="J186" i="12" s="1"/>
  <c r="F186" i="12"/>
  <c r="G186" i="12" s="1"/>
  <c r="X179" i="12"/>
  <c r="Y179" i="12" s="1"/>
  <c r="U179" i="12"/>
  <c r="V179" i="12" s="1"/>
  <c r="R179" i="12"/>
  <c r="S179" i="12" s="1"/>
  <c r="O179" i="12"/>
  <c r="P179" i="12" s="1"/>
  <c r="L179" i="12"/>
  <c r="M179" i="12" s="1"/>
  <c r="I179" i="12"/>
  <c r="J179" i="12" s="1"/>
  <c r="F179" i="12"/>
  <c r="G179" i="12" s="1"/>
  <c r="X142" i="12"/>
  <c r="Y142" i="12" s="1"/>
  <c r="U142" i="12"/>
  <c r="V142" i="12" s="1"/>
  <c r="R142" i="12"/>
  <c r="S142" i="12" s="1"/>
  <c r="O142" i="12"/>
  <c r="P142" i="12" s="1"/>
  <c r="L142" i="12"/>
  <c r="M142" i="12" s="1"/>
  <c r="I142" i="12"/>
  <c r="J142" i="12" s="1"/>
  <c r="F142" i="12"/>
  <c r="G142" i="12" s="1"/>
  <c r="X200" i="12"/>
  <c r="Y200" i="12" s="1"/>
  <c r="U200" i="12"/>
  <c r="V200" i="12" s="1"/>
  <c r="R200" i="12"/>
  <c r="S200" i="12" s="1"/>
  <c r="O200" i="12"/>
  <c r="P200" i="12" s="1"/>
  <c r="L200" i="12"/>
  <c r="M200" i="12" s="1"/>
  <c r="I200" i="12"/>
  <c r="J200" i="12" s="1"/>
  <c r="F200" i="12"/>
  <c r="G200" i="12" s="1"/>
  <c r="X79" i="12"/>
  <c r="Y79" i="12" s="1"/>
  <c r="U79" i="12"/>
  <c r="V79" i="12" s="1"/>
  <c r="R79" i="12"/>
  <c r="S79" i="12" s="1"/>
  <c r="O79" i="12"/>
  <c r="P79" i="12" s="1"/>
  <c r="L79" i="12"/>
  <c r="M79" i="12" s="1"/>
  <c r="I79" i="12"/>
  <c r="J79" i="12" s="1"/>
  <c r="F79" i="12"/>
  <c r="G79" i="12" s="1"/>
  <c r="X274" i="12"/>
  <c r="Y274" i="12" s="1"/>
  <c r="U274" i="12"/>
  <c r="V274" i="12" s="1"/>
  <c r="R274" i="12"/>
  <c r="S274" i="12" s="1"/>
  <c r="O274" i="12"/>
  <c r="P274" i="12" s="1"/>
  <c r="L274" i="12"/>
  <c r="M274" i="12" s="1"/>
  <c r="I274" i="12"/>
  <c r="J274" i="12" s="1"/>
  <c r="F274" i="12"/>
  <c r="G274" i="12" s="1"/>
  <c r="X17" i="12"/>
  <c r="Y17" i="12" s="1"/>
  <c r="U17" i="12"/>
  <c r="V17" i="12" s="1"/>
  <c r="R17" i="12"/>
  <c r="S17" i="12" s="1"/>
  <c r="O17" i="12"/>
  <c r="P17" i="12" s="1"/>
  <c r="L17" i="12"/>
  <c r="M17" i="12" s="1"/>
  <c r="I17" i="12"/>
  <c r="J17" i="12" s="1"/>
  <c r="F17" i="12"/>
  <c r="G17" i="12" s="1"/>
  <c r="X12" i="12"/>
  <c r="Y12" i="12" s="1"/>
  <c r="U12" i="12"/>
  <c r="V12" i="12" s="1"/>
  <c r="R12" i="12"/>
  <c r="S12" i="12" s="1"/>
  <c r="O12" i="12"/>
  <c r="P12" i="12" s="1"/>
  <c r="L12" i="12"/>
  <c r="M12" i="12" s="1"/>
  <c r="I12" i="12"/>
  <c r="J12" i="12" s="1"/>
  <c r="F12" i="12"/>
  <c r="G12" i="12" s="1"/>
  <c r="X196" i="12"/>
  <c r="Y196" i="12" s="1"/>
  <c r="U196" i="12"/>
  <c r="V196" i="12" s="1"/>
  <c r="R196" i="12"/>
  <c r="S196" i="12" s="1"/>
  <c r="O196" i="12"/>
  <c r="P196" i="12" s="1"/>
  <c r="L196" i="12"/>
  <c r="M196" i="12" s="1"/>
  <c r="I196" i="12"/>
  <c r="J196" i="12" s="1"/>
  <c r="F196" i="12"/>
  <c r="G196" i="12" s="1"/>
  <c r="X31" i="12"/>
  <c r="Y31" i="12" s="1"/>
  <c r="U31" i="12"/>
  <c r="V31" i="12" s="1"/>
  <c r="R31" i="12"/>
  <c r="S31" i="12" s="1"/>
  <c r="O31" i="12"/>
  <c r="P31" i="12" s="1"/>
  <c r="L31" i="12"/>
  <c r="M31" i="12" s="1"/>
  <c r="I31" i="12"/>
  <c r="J31" i="12" s="1"/>
  <c r="F31" i="12"/>
  <c r="G31" i="12" s="1"/>
  <c r="X136" i="12"/>
  <c r="Y136" i="12" s="1"/>
  <c r="U136" i="12"/>
  <c r="V136" i="12" s="1"/>
  <c r="R136" i="12"/>
  <c r="S136" i="12" s="1"/>
  <c r="O136" i="12"/>
  <c r="P136" i="12" s="1"/>
  <c r="L136" i="12"/>
  <c r="M136" i="12" s="1"/>
  <c r="I136" i="12"/>
  <c r="J136" i="12" s="1"/>
  <c r="F136" i="12"/>
  <c r="G136" i="12" s="1"/>
  <c r="X285" i="12"/>
  <c r="Y285" i="12" s="1"/>
  <c r="U285" i="12"/>
  <c r="V285" i="12" s="1"/>
  <c r="R285" i="12"/>
  <c r="S285" i="12" s="1"/>
  <c r="O285" i="12"/>
  <c r="P285" i="12" s="1"/>
  <c r="L285" i="12"/>
  <c r="M285" i="12" s="1"/>
  <c r="I285" i="12"/>
  <c r="J285" i="12" s="1"/>
  <c r="F285" i="12"/>
  <c r="G285" i="12" s="1"/>
  <c r="X259" i="12"/>
  <c r="Y259" i="12" s="1"/>
  <c r="U259" i="12"/>
  <c r="V259" i="12" s="1"/>
  <c r="R259" i="12"/>
  <c r="S259" i="12" s="1"/>
  <c r="O259" i="12"/>
  <c r="P259" i="12" s="1"/>
  <c r="L259" i="12"/>
  <c r="M259" i="12" s="1"/>
  <c r="I259" i="12"/>
  <c r="J259" i="12" s="1"/>
  <c r="F259" i="12"/>
  <c r="G259" i="12" s="1"/>
  <c r="X138" i="12"/>
  <c r="Y138" i="12" s="1"/>
  <c r="U138" i="12"/>
  <c r="V138" i="12" s="1"/>
  <c r="R138" i="12"/>
  <c r="S138" i="12" s="1"/>
  <c r="O138" i="12"/>
  <c r="P138" i="12" s="1"/>
  <c r="L138" i="12"/>
  <c r="M138" i="12" s="1"/>
  <c r="I138" i="12"/>
  <c r="J138" i="12" s="1"/>
  <c r="F138" i="12"/>
  <c r="G138" i="12" s="1"/>
  <c r="X104" i="12"/>
  <c r="Y104" i="12" s="1"/>
  <c r="U104" i="12"/>
  <c r="V104" i="12" s="1"/>
  <c r="R104" i="12"/>
  <c r="S104" i="12" s="1"/>
  <c r="O104" i="12"/>
  <c r="P104" i="12" s="1"/>
  <c r="L104" i="12"/>
  <c r="M104" i="12" s="1"/>
  <c r="I104" i="12"/>
  <c r="J104" i="12" s="1"/>
  <c r="F104" i="12"/>
  <c r="G104" i="12" s="1"/>
  <c r="X34" i="12"/>
  <c r="Y34" i="12" s="1"/>
  <c r="U34" i="12"/>
  <c r="V34" i="12" s="1"/>
  <c r="R34" i="12"/>
  <c r="S34" i="12" s="1"/>
  <c r="O34" i="12"/>
  <c r="P34" i="12" s="1"/>
  <c r="L34" i="12"/>
  <c r="M34" i="12" s="1"/>
  <c r="I34" i="12"/>
  <c r="J34" i="12" s="1"/>
  <c r="F34" i="12"/>
  <c r="G34" i="12" s="1"/>
  <c r="X202" i="12"/>
  <c r="Y202" i="12" s="1"/>
  <c r="U202" i="12"/>
  <c r="V202" i="12" s="1"/>
  <c r="R202" i="12"/>
  <c r="S202" i="12" s="1"/>
  <c r="O202" i="12"/>
  <c r="P202" i="12" s="1"/>
  <c r="L202" i="12"/>
  <c r="M202" i="12" s="1"/>
  <c r="I202" i="12"/>
  <c r="J202" i="12" s="1"/>
  <c r="F202" i="12"/>
  <c r="G202" i="12" s="1"/>
  <c r="X210" i="12"/>
  <c r="Y210" i="12" s="1"/>
  <c r="U210" i="12"/>
  <c r="V210" i="12" s="1"/>
  <c r="R210" i="12"/>
  <c r="S210" i="12" s="1"/>
  <c r="O210" i="12"/>
  <c r="P210" i="12" s="1"/>
  <c r="L210" i="12"/>
  <c r="M210" i="12" s="1"/>
  <c r="I210" i="12"/>
  <c r="J210" i="12" s="1"/>
  <c r="F210" i="12"/>
  <c r="G210" i="12" s="1"/>
  <c r="X242" i="12"/>
  <c r="Y242" i="12" s="1"/>
  <c r="U242" i="12"/>
  <c r="V242" i="12" s="1"/>
  <c r="R242" i="12"/>
  <c r="S242" i="12" s="1"/>
  <c r="O242" i="12"/>
  <c r="P242" i="12" s="1"/>
  <c r="L242" i="12"/>
  <c r="M242" i="12" s="1"/>
  <c r="I242" i="12"/>
  <c r="J242" i="12" s="1"/>
  <c r="F242" i="12"/>
  <c r="G242" i="12" s="1"/>
  <c r="X279" i="12"/>
  <c r="Y279" i="12" s="1"/>
  <c r="U279" i="12"/>
  <c r="V279" i="12" s="1"/>
  <c r="R279" i="12"/>
  <c r="S279" i="12" s="1"/>
  <c r="O279" i="12"/>
  <c r="P279" i="12" s="1"/>
  <c r="L279" i="12"/>
  <c r="M279" i="12" s="1"/>
  <c r="I279" i="12"/>
  <c r="J279" i="12" s="1"/>
  <c r="F279" i="12"/>
  <c r="G279" i="12" s="1"/>
  <c r="X96" i="12"/>
  <c r="Y96" i="12" s="1"/>
  <c r="U96" i="12"/>
  <c r="V96" i="12" s="1"/>
  <c r="R96" i="12"/>
  <c r="S96" i="12" s="1"/>
  <c r="O96" i="12"/>
  <c r="P96" i="12" s="1"/>
  <c r="L96" i="12"/>
  <c r="M96" i="12" s="1"/>
  <c r="I96" i="12"/>
  <c r="J96" i="12" s="1"/>
  <c r="F96" i="12"/>
  <c r="G96" i="12" s="1"/>
  <c r="X273" i="12"/>
  <c r="Y273" i="12" s="1"/>
  <c r="U273" i="12"/>
  <c r="V273" i="12" s="1"/>
  <c r="R273" i="12"/>
  <c r="S273" i="12" s="1"/>
  <c r="O273" i="12"/>
  <c r="P273" i="12" s="1"/>
  <c r="L273" i="12"/>
  <c r="M273" i="12" s="1"/>
  <c r="I273" i="12"/>
  <c r="J273" i="12" s="1"/>
  <c r="F273" i="12"/>
  <c r="G273" i="12" s="1"/>
  <c r="X43" i="12"/>
  <c r="Y43" i="12" s="1"/>
  <c r="U43" i="12"/>
  <c r="V43" i="12" s="1"/>
  <c r="R43" i="12"/>
  <c r="S43" i="12" s="1"/>
  <c r="O43" i="12"/>
  <c r="P43" i="12" s="1"/>
  <c r="L43" i="12"/>
  <c r="M43" i="12" s="1"/>
  <c r="I43" i="12"/>
  <c r="J43" i="12" s="1"/>
  <c r="F43" i="12"/>
  <c r="G43" i="12" s="1"/>
  <c r="X184" i="12"/>
  <c r="Y184" i="12" s="1"/>
  <c r="U184" i="12"/>
  <c r="V184" i="12" s="1"/>
  <c r="R184" i="12"/>
  <c r="S184" i="12" s="1"/>
  <c r="O184" i="12"/>
  <c r="P184" i="12" s="1"/>
  <c r="L184" i="12"/>
  <c r="M184" i="12" s="1"/>
  <c r="I184" i="12"/>
  <c r="J184" i="12" s="1"/>
  <c r="F184" i="12"/>
  <c r="G184" i="12" s="1"/>
  <c r="X289" i="12"/>
  <c r="Y289" i="12" s="1"/>
  <c r="U289" i="12"/>
  <c r="V289" i="12" s="1"/>
  <c r="R289" i="12"/>
  <c r="S289" i="12" s="1"/>
  <c r="O289" i="12"/>
  <c r="P289" i="12" s="1"/>
  <c r="L289" i="12"/>
  <c r="M289" i="12" s="1"/>
  <c r="I289" i="12"/>
  <c r="J289" i="12" s="1"/>
  <c r="F289" i="12"/>
  <c r="G289" i="12" s="1"/>
  <c r="X64" i="12"/>
  <c r="Y64" i="12" s="1"/>
  <c r="U64" i="12"/>
  <c r="V64" i="12" s="1"/>
  <c r="R64" i="12"/>
  <c r="S64" i="12" s="1"/>
  <c r="O64" i="12"/>
  <c r="P64" i="12" s="1"/>
  <c r="L64" i="12"/>
  <c r="M64" i="12" s="1"/>
  <c r="I64" i="12"/>
  <c r="J64" i="12" s="1"/>
  <c r="F64" i="12"/>
  <c r="G64" i="12" s="1"/>
  <c r="X162" i="12"/>
  <c r="Y162" i="12" s="1"/>
  <c r="U162" i="12"/>
  <c r="V162" i="12" s="1"/>
  <c r="R162" i="12"/>
  <c r="S162" i="12" s="1"/>
  <c r="O162" i="12"/>
  <c r="P162" i="12" s="1"/>
  <c r="L162" i="12"/>
  <c r="M162" i="12" s="1"/>
  <c r="I162" i="12"/>
  <c r="J162" i="12" s="1"/>
  <c r="F162" i="12"/>
  <c r="G162" i="12" s="1"/>
  <c r="X33" i="12"/>
  <c r="Y33" i="12" s="1"/>
  <c r="U33" i="12"/>
  <c r="V33" i="12" s="1"/>
  <c r="R33" i="12"/>
  <c r="S33" i="12" s="1"/>
  <c r="O33" i="12"/>
  <c r="P33" i="12" s="1"/>
  <c r="L33" i="12"/>
  <c r="M33" i="12" s="1"/>
  <c r="I33" i="12"/>
  <c r="J33" i="12" s="1"/>
  <c r="F33" i="12"/>
  <c r="G33" i="12" s="1"/>
  <c r="X143" i="12"/>
  <c r="Y143" i="12" s="1"/>
  <c r="U143" i="12"/>
  <c r="V143" i="12" s="1"/>
  <c r="R143" i="12"/>
  <c r="S143" i="12" s="1"/>
  <c r="O143" i="12"/>
  <c r="P143" i="12" s="1"/>
  <c r="L143" i="12"/>
  <c r="M143" i="12" s="1"/>
  <c r="I143" i="12"/>
  <c r="J143" i="12" s="1"/>
  <c r="F143" i="12"/>
  <c r="G143" i="12" s="1"/>
  <c r="X276" i="12"/>
  <c r="Y276" i="12" s="1"/>
  <c r="U276" i="12"/>
  <c r="V276" i="12" s="1"/>
  <c r="R276" i="12"/>
  <c r="S276" i="12" s="1"/>
  <c r="O276" i="12"/>
  <c r="P276" i="12" s="1"/>
  <c r="L276" i="12"/>
  <c r="M276" i="12" s="1"/>
  <c r="I276" i="12"/>
  <c r="J276" i="12" s="1"/>
  <c r="F276" i="12"/>
  <c r="G276" i="12" s="1"/>
  <c r="X188" i="12"/>
  <c r="Y188" i="12" s="1"/>
  <c r="U188" i="12"/>
  <c r="V188" i="12" s="1"/>
  <c r="R188" i="12"/>
  <c r="S188" i="12" s="1"/>
  <c r="O188" i="12"/>
  <c r="P188" i="12" s="1"/>
  <c r="L188" i="12"/>
  <c r="M188" i="12" s="1"/>
  <c r="I188" i="12"/>
  <c r="J188" i="12" s="1"/>
  <c r="F188" i="12"/>
  <c r="G188" i="12" s="1"/>
  <c r="X183" i="12"/>
  <c r="Y183" i="12" s="1"/>
  <c r="U183" i="12"/>
  <c r="V183" i="12" s="1"/>
  <c r="R183" i="12"/>
  <c r="S183" i="12" s="1"/>
  <c r="O183" i="12"/>
  <c r="P183" i="12" s="1"/>
  <c r="L183" i="12"/>
  <c r="M183" i="12" s="1"/>
  <c r="I183" i="12"/>
  <c r="J183" i="12" s="1"/>
  <c r="F183" i="12"/>
  <c r="G183" i="12" s="1"/>
  <c r="X272" i="12"/>
  <c r="Y272" i="12" s="1"/>
  <c r="U272" i="12"/>
  <c r="V272" i="12" s="1"/>
  <c r="R272" i="12"/>
  <c r="S272" i="12" s="1"/>
  <c r="O272" i="12"/>
  <c r="P272" i="12" s="1"/>
  <c r="L272" i="12"/>
  <c r="M272" i="12" s="1"/>
  <c r="I272" i="12"/>
  <c r="J272" i="12" s="1"/>
  <c r="F272" i="12"/>
  <c r="G272" i="12" s="1"/>
  <c r="X284" i="12"/>
  <c r="Y284" i="12" s="1"/>
  <c r="U284" i="12"/>
  <c r="V284" i="12" s="1"/>
  <c r="R284" i="12"/>
  <c r="S284" i="12" s="1"/>
  <c r="O284" i="12"/>
  <c r="P284" i="12" s="1"/>
  <c r="L284" i="12"/>
  <c r="M284" i="12" s="1"/>
  <c r="I284" i="12"/>
  <c r="J284" i="12" s="1"/>
  <c r="F284" i="12"/>
  <c r="G284" i="12" s="1"/>
  <c r="X149" i="12"/>
  <c r="Y149" i="12" s="1"/>
  <c r="U149" i="12"/>
  <c r="V149" i="12" s="1"/>
  <c r="R149" i="12"/>
  <c r="S149" i="12" s="1"/>
  <c r="O149" i="12"/>
  <c r="P149" i="12" s="1"/>
  <c r="L149" i="12"/>
  <c r="M149" i="12" s="1"/>
  <c r="I149" i="12"/>
  <c r="J149" i="12" s="1"/>
  <c r="F149" i="12"/>
  <c r="G149" i="12" s="1"/>
  <c r="X268" i="12"/>
  <c r="Y268" i="12" s="1"/>
  <c r="U268" i="12"/>
  <c r="V268" i="12" s="1"/>
  <c r="R268" i="12"/>
  <c r="S268" i="12" s="1"/>
  <c r="O268" i="12"/>
  <c r="P268" i="12" s="1"/>
  <c r="L268" i="12"/>
  <c r="M268" i="12" s="1"/>
  <c r="I268" i="12"/>
  <c r="J268" i="12" s="1"/>
  <c r="F268" i="12"/>
  <c r="G268" i="12" s="1"/>
  <c r="X278" i="12"/>
  <c r="Y278" i="12" s="1"/>
  <c r="U278" i="12"/>
  <c r="V278" i="12" s="1"/>
  <c r="R278" i="12"/>
  <c r="S278" i="12" s="1"/>
  <c r="O278" i="12"/>
  <c r="P278" i="12" s="1"/>
  <c r="L278" i="12"/>
  <c r="M278" i="12" s="1"/>
  <c r="I278" i="12"/>
  <c r="J278" i="12" s="1"/>
  <c r="F278" i="12"/>
  <c r="G278" i="12" s="1"/>
  <c r="X130" i="12"/>
  <c r="Y130" i="12" s="1"/>
  <c r="U130" i="12"/>
  <c r="V130" i="12" s="1"/>
  <c r="R130" i="12"/>
  <c r="S130" i="12" s="1"/>
  <c r="O130" i="12"/>
  <c r="P130" i="12" s="1"/>
  <c r="L130" i="12"/>
  <c r="M130" i="12" s="1"/>
  <c r="I130" i="12"/>
  <c r="J130" i="12" s="1"/>
  <c r="F130" i="12"/>
  <c r="G130" i="12" s="1"/>
  <c r="X187" i="12"/>
  <c r="Y187" i="12" s="1"/>
  <c r="U187" i="12"/>
  <c r="V187" i="12" s="1"/>
  <c r="R187" i="12"/>
  <c r="S187" i="12" s="1"/>
  <c r="O187" i="12"/>
  <c r="P187" i="12" s="1"/>
  <c r="L187" i="12"/>
  <c r="M187" i="12" s="1"/>
  <c r="I187" i="12"/>
  <c r="J187" i="12" s="1"/>
  <c r="F187" i="12"/>
  <c r="G187" i="12" s="1"/>
  <c r="X219" i="12"/>
  <c r="Y219" i="12" s="1"/>
  <c r="U219" i="12"/>
  <c r="V219" i="12" s="1"/>
  <c r="R219" i="12"/>
  <c r="S219" i="12" s="1"/>
  <c r="O219" i="12"/>
  <c r="P219" i="12" s="1"/>
  <c r="L219" i="12"/>
  <c r="M219" i="12" s="1"/>
  <c r="I219" i="12"/>
  <c r="J219" i="12" s="1"/>
  <c r="F219" i="12"/>
  <c r="G219" i="12" s="1"/>
  <c r="X159" i="12"/>
  <c r="Y159" i="12" s="1"/>
  <c r="U159" i="12"/>
  <c r="V159" i="12" s="1"/>
  <c r="R159" i="12"/>
  <c r="S159" i="12" s="1"/>
  <c r="O159" i="12"/>
  <c r="P159" i="12" s="1"/>
  <c r="L159" i="12"/>
  <c r="M159" i="12" s="1"/>
  <c r="I159" i="12"/>
  <c r="J159" i="12" s="1"/>
  <c r="F159" i="12"/>
  <c r="G159" i="12" s="1"/>
  <c r="X2" i="12"/>
  <c r="Y2" i="12" s="1"/>
  <c r="U2" i="12"/>
  <c r="V2" i="12" s="1"/>
  <c r="R2" i="12"/>
  <c r="S2" i="12" s="1"/>
  <c r="O2" i="12"/>
  <c r="P2" i="12" s="1"/>
  <c r="L2" i="12"/>
  <c r="M2" i="12" s="1"/>
  <c r="I2" i="12"/>
  <c r="J2" i="12" s="1"/>
  <c r="F2" i="12"/>
  <c r="G2" i="12" s="1"/>
  <c r="X267" i="12"/>
  <c r="Y267" i="12" s="1"/>
  <c r="U267" i="12"/>
  <c r="V267" i="12" s="1"/>
  <c r="R267" i="12"/>
  <c r="S267" i="12" s="1"/>
  <c r="O267" i="12"/>
  <c r="P267" i="12" s="1"/>
  <c r="L267" i="12"/>
  <c r="M267" i="12" s="1"/>
  <c r="I267" i="12"/>
  <c r="J267" i="12" s="1"/>
  <c r="F267" i="12"/>
  <c r="G267" i="12" s="1"/>
  <c r="X128" i="12"/>
  <c r="Y128" i="12" s="1"/>
  <c r="U128" i="12"/>
  <c r="V128" i="12" s="1"/>
  <c r="R128" i="12"/>
  <c r="S128" i="12" s="1"/>
  <c r="O128" i="12"/>
  <c r="P128" i="12" s="1"/>
  <c r="L128" i="12"/>
  <c r="M128" i="12" s="1"/>
  <c r="I128" i="12"/>
  <c r="J128" i="12" s="1"/>
  <c r="F128" i="12"/>
  <c r="G128" i="12" s="1"/>
  <c r="X163" i="12"/>
  <c r="Y163" i="12" s="1"/>
  <c r="U163" i="12"/>
  <c r="V163" i="12" s="1"/>
  <c r="R163" i="12"/>
  <c r="S163" i="12" s="1"/>
  <c r="O163" i="12"/>
  <c r="P163" i="12" s="1"/>
  <c r="L163" i="12"/>
  <c r="M163" i="12" s="1"/>
  <c r="I163" i="12"/>
  <c r="J163" i="12" s="1"/>
  <c r="F163" i="12"/>
  <c r="G163" i="12" s="1"/>
  <c r="X166" i="12"/>
  <c r="Y166" i="12" s="1"/>
  <c r="U166" i="12"/>
  <c r="V166" i="12" s="1"/>
  <c r="R166" i="12"/>
  <c r="S166" i="12" s="1"/>
  <c r="O166" i="12"/>
  <c r="P166" i="12" s="1"/>
  <c r="L166" i="12"/>
  <c r="M166" i="12" s="1"/>
  <c r="I166" i="12"/>
  <c r="J166" i="12" s="1"/>
  <c r="F166" i="12"/>
  <c r="G166" i="12" s="1"/>
  <c r="X47" i="12"/>
  <c r="Y47" i="12" s="1"/>
  <c r="U47" i="12"/>
  <c r="V47" i="12" s="1"/>
  <c r="R47" i="12"/>
  <c r="S47" i="12" s="1"/>
  <c r="O47" i="12"/>
  <c r="P47" i="12" s="1"/>
  <c r="L47" i="12"/>
  <c r="M47" i="12" s="1"/>
  <c r="I47" i="12"/>
  <c r="J47" i="12" s="1"/>
  <c r="F47" i="12"/>
  <c r="G47" i="12" s="1"/>
  <c r="X205" i="12"/>
  <c r="Y205" i="12" s="1"/>
  <c r="U205" i="12"/>
  <c r="V205" i="12" s="1"/>
  <c r="R205" i="12"/>
  <c r="S205" i="12" s="1"/>
  <c r="O205" i="12"/>
  <c r="P205" i="12" s="1"/>
  <c r="L205" i="12"/>
  <c r="M205" i="12" s="1"/>
  <c r="I205" i="12"/>
  <c r="J205" i="12" s="1"/>
  <c r="F205" i="12"/>
  <c r="G205" i="12" s="1"/>
  <c r="X147" i="12"/>
  <c r="Y147" i="12" s="1"/>
  <c r="U147" i="12"/>
  <c r="V147" i="12" s="1"/>
  <c r="R147" i="12"/>
  <c r="S147" i="12" s="1"/>
  <c r="O147" i="12"/>
  <c r="P147" i="12" s="1"/>
  <c r="L147" i="12"/>
  <c r="M147" i="12" s="1"/>
  <c r="I147" i="12"/>
  <c r="J147" i="12" s="1"/>
  <c r="F147" i="12"/>
  <c r="G147" i="12" s="1"/>
  <c r="X137" i="12"/>
  <c r="Y137" i="12" s="1"/>
  <c r="U137" i="12"/>
  <c r="V137" i="12" s="1"/>
  <c r="R137" i="12"/>
  <c r="S137" i="12" s="1"/>
  <c r="O137" i="12"/>
  <c r="P137" i="12" s="1"/>
  <c r="L137" i="12"/>
  <c r="M137" i="12" s="1"/>
  <c r="I137" i="12"/>
  <c r="J137" i="12" s="1"/>
  <c r="F137" i="12"/>
  <c r="G137" i="12" s="1"/>
  <c r="X97" i="12"/>
  <c r="Y97" i="12" s="1"/>
  <c r="U97" i="12"/>
  <c r="V97" i="12" s="1"/>
  <c r="R97" i="12"/>
  <c r="S97" i="12" s="1"/>
  <c r="O97" i="12"/>
  <c r="P97" i="12" s="1"/>
  <c r="L97" i="12"/>
  <c r="M97" i="12" s="1"/>
  <c r="I97" i="12"/>
  <c r="J97" i="12" s="1"/>
  <c r="F97" i="12"/>
  <c r="G97" i="12" s="1"/>
  <c r="X243" i="12"/>
  <c r="Y243" i="12" s="1"/>
  <c r="U243" i="12"/>
  <c r="V243" i="12" s="1"/>
  <c r="R243" i="12"/>
  <c r="S243" i="12" s="1"/>
  <c r="O243" i="12"/>
  <c r="P243" i="12" s="1"/>
  <c r="L243" i="12"/>
  <c r="M243" i="12" s="1"/>
  <c r="I243" i="12"/>
  <c r="J243" i="12" s="1"/>
  <c r="F243" i="12"/>
  <c r="G243" i="12" s="1"/>
  <c r="X84" i="12"/>
  <c r="Y84" i="12" s="1"/>
  <c r="U84" i="12"/>
  <c r="V84" i="12" s="1"/>
  <c r="R84" i="12"/>
  <c r="S84" i="12" s="1"/>
  <c r="O84" i="12"/>
  <c r="P84" i="12" s="1"/>
  <c r="L84" i="12"/>
  <c r="M84" i="12" s="1"/>
  <c r="I84" i="12"/>
  <c r="J84" i="12" s="1"/>
  <c r="F84" i="12"/>
  <c r="G84" i="12" s="1"/>
  <c r="X283" i="12"/>
  <c r="Y283" i="12" s="1"/>
  <c r="U283" i="12"/>
  <c r="V283" i="12" s="1"/>
  <c r="R283" i="12"/>
  <c r="S283" i="12" s="1"/>
  <c r="O283" i="12"/>
  <c r="P283" i="12" s="1"/>
  <c r="L283" i="12"/>
  <c r="M283" i="12" s="1"/>
  <c r="I283" i="12"/>
  <c r="J283" i="12" s="1"/>
  <c r="F283" i="12"/>
  <c r="G283" i="12" s="1"/>
  <c r="X15" i="12"/>
  <c r="Y15" i="12" s="1"/>
  <c r="U15" i="12"/>
  <c r="V15" i="12" s="1"/>
  <c r="R15" i="12"/>
  <c r="S15" i="12" s="1"/>
  <c r="O15" i="12"/>
  <c r="P15" i="12" s="1"/>
  <c r="L15" i="12"/>
  <c r="M15" i="12" s="1"/>
  <c r="I15" i="12"/>
  <c r="J15" i="12" s="1"/>
  <c r="F15" i="12"/>
  <c r="G15" i="12" s="1"/>
  <c r="X213" i="12"/>
  <c r="Y213" i="12" s="1"/>
  <c r="U213" i="12"/>
  <c r="V213" i="12" s="1"/>
  <c r="R213" i="12"/>
  <c r="S213" i="12" s="1"/>
  <c r="O213" i="12"/>
  <c r="P213" i="12" s="1"/>
  <c r="L213" i="12"/>
  <c r="M213" i="12" s="1"/>
  <c r="I213" i="12"/>
  <c r="J213" i="12" s="1"/>
  <c r="F213" i="12"/>
  <c r="G213" i="12" s="1"/>
  <c r="X260" i="12"/>
  <c r="Y260" i="12" s="1"/>
  <c r="U260" i="12"/>
  <c r="V260" i="12" s="1"/>
  <c r="R260" i="12"/>
  <c r="S260" i="12" s="1"/>
  <c r="O260" i="12"/>
  <c r="P260" i="12" s="1"/>
  <c r="L260" i="12"/>
  <c r="M260" i="12" s="1"/>
  <c r="I260" i="12"/>
  <c r="J260" i="12" s="1"/>
  <c r="F260" i="12"/>
  <c r="G260" i="12" s="1"/>
  <c r="X282" i="12"/>
  <c r="Y282" i="12" s="1"/>
  <c r="U282" i="12"/>
  <c r="V282" i="12" s="1"/>
  <c r="R282" i="12"/>
  <c r="S282" i="12" s="1"/>
  <c r="O282" i="12"/>
  <c r="P282" i="12" s="1"/>
  <c r="L282" i="12"/>
  <c r="M282" i="12" s="1"/>
  <c r="I282" i="12"/>
  <c r="J282" i="12" s="1"/>
  <c r="F282" i="12"/>
  <c r="G282" i="12" s="1"/>
  <c r="X238" i="12"/>
  <c r="Y238" i="12" s="1"/>
  <c r="U238" i="12"/>
  <c r="V238" i="12" s="1"/>
  <c r="R238" i="12"/>
  <c r="S238" i="12" s="1"/>
  <c r="O238" i="12"/>
  <c r="P238" i="12" s="1"/>
  <c r="L238" i="12"/>
  <c r="M238" i="12" s="1"/>
  <c r="I238" i="12"/>
  <c r="J238" i="12" s="1"/>
  <c r="F238" i="12"/>
  <c r="G238" i="12" s="1"/>
  <c r="X262" i="12"/>
  <c r="Y262" i="12" s="1"/>
  <c r="U262" i="12"/>
  <c r="V262" i="12" s="1"/>
  <c r="R262" i="12"/>
  <c r="S262" i="12" s="1"/>
  <c r="O262" i="12"/>
  <c r="P262" i="12" s="1"/>
  <c r="L262" i="12"/>
  <c r="M262" i="12" s="1"/>
  <c r="I262" i="12"/>
  <c r="J262" i="12" s="1"/>
  <c r="F262" i="12"/>
  <c r="G262" i="12" s="1"/>
  <c r="X61" i="12"/>
  <c r="Y61" i="12" s="1"/>
  <c r="U61" i="12"/>
  <c r="V61" i="12" s="1"/>
  <c r="R61" i="12"/>
  <c r="S61" i="12" s="1"/>
  <c r="O61" i="12"/>
  <c r="P61" i="12" s="1"/>
  <c r="L61" i="12"/>
  <c r="M61" i="12" s="1"/>
  <c r="I61" i="12"/>
  <c r="J61" i="12" s="1"/>
  <c r="F61" i="12"/>
  <c r="G61" i="12" s="1"/>
  <c r="X52" i="12"/>
  <c r="Y52" i="12" s="1"/>
  <c r="U52" i="12"/>
  <c r="V52" i="12" s="1"/>
  <c r="R52" i="12"/>
  <c r="S52" i="12" s="1"/>
  <c r="O52" i="12"/>
  <c r="P52" i="12" s="1"/>
  <c r="L52" i="12"/>
  <c r="M52" i="12" s="1"/>
  <c r="I52" i="12"/>
  <c r="J52" i="12" s="1"/>
  <c r="F52" i="12"/>
  <c r="G52" i="12" s="1"/>
  <c r="X194" i="12"/>
  <c r="Y194" i="12" s="1"/>
  <c r="U194" i="12"/>
  <c r="V194" i="12" s="1"/>
  <c r="R194" i="12"/>
  <c r="S194" i="12" s="1"/>
  <c r="O194" i="12"/>
  <c r="P194" i="12" s="1"/>
  <c r="L194" i="12"/>
  <c r="M194" i="12" s="1"/>
  <c r="I194" i="12"/>
  <c r="J194" i="12" s="1"/>
  <c r="F194" i="12"/>
  <c r="G194" i="12" s="1"/>
  <c r="X19" i="12"/>
  <c r="Y19" i="12" s="1"/>
  <c r="U19" i="12"/>
  <c r="V19" i="12" s="1"/>
  <c r="R19" i="12"/>
  <c r="S19" i="12" s="1"/>
  <c r="O19" i="12"/>
  <c r="P19" i="12" s="1"/>
  <c r="L19" i="12"/>
  <c r="M19" i="12" s="1"/>
  <c r="I19" i="12"/>
  <c r="J19" i="12" s="1"/>
  <c r="F19" i="12"/>
  <c r="G19" i="12" s="1"/>
  <c r="X277" i="12"/>
  <c r="Y277" i="12" s="1"/>
  <c r="U277" i="12"/>
  <c r="V277" i="12" s="1"/>
  <c r="R277" i="12"/>
  <c r="S277" i="12" s="1"/>
  <c r="O277" i="12"/>
  <c r="P277" i="12" s="1"/>
  <c r="L277" i="12"/>
  <c r="M277" i="12" s="1"/>
  <c r="I277" i="12"/>
  <c r="J277" i="12" s="1"/>
  <c r="F277" i="12"/>
  <c r="G277" i="12" s="1"/>
  <c r="X134" i="12"/>
  <c r="Y134" i="12" s="1"/>
  <c r="U134" i="12"/>
  <c r="V134" i="12" s="1"/>
  <c r="R134" i="12"/>
  <c r="S134" i="12" s="1"/>
  <c r="O134" i="12"/>
  <c r="P134" i="12" s="1"/>
  <c r="L134" i="12"/>
  <c r="M134" i="12" s="1"/>
  <c r="I134" i="12"/>
  <c r="J134" i="12" s="1"/>
  <c r="F134" i="12"/>
  <c r="G134" i="12" s="1"/>
  <c r="X40" i="12"/>
  <c r="Y40" i="12" s="1"/>
  <c r="U40" i="12"/>
  <c r="V40" i="12" s="1"/>
  <c r="R40" i="12"/>
  <c r="S40" i="12" s="1"/>
  <c r="O40" i="12"/>
  <c r="P40" i="12" s="1"/>
  <c r="L40" i="12"/>
  <c r="M40" i="12" s="1"/>
  <c r="I40" i="12"/>
  <c r="J40" i="12" s="1"/>
  <c r="F40" i="12"/>
  <c r="G40" i="12" s="1"/>
  <c r="X203" i="12"/>
  <c r="Y203" i="12" s="1"/>
  <c r="U203" i="12"/>
  <c r="V203" i="12" s="1"/>
  <c r="R203" i="12"/>
  <c r="S203" i="12" s="1"/>
  <c r="O203" i="12"/>
  <c r="P203" i="12" s="1"/>
  <c r="L203" i="12"/>
  <c r="M203" i="12" s="1"/>
  <c r="I203" i="12"/>
  <c r="J203" i="12" s="1"/>
  <c r="F203" i="12"/>
  <c r="G203" i="12" s="1"/>
  <c r="X103" i="12"/>
  <c r="Y103" i="12" s="1"/>
  <c r="U103" i="12"/>
  <c r="V103" i="12" s="1"/>
  <c r="R103" i="12"/>
  <c r="S103" i="12" s="1"/>
  <c r="O103" i="12"/>
  <c r="P103" i="12" s="1"/>
  <c r="L103" i="12"/>
  <c r="M103" i="12" s="1"/>
  <c r="I103" i="12"/>
  <c r="J103" i="12" s="1"/>
  <c r="F103" i="12"/>
  <c r="G103" i="12" s="1"/>
  <c r="X208" i="12"/>
  <c r="Y208" i="12" s="1"/>
  <c r="U208" i="12"/>
  <c r="V208" i="12" s="1"/>
  <c r="R208" i="12"/>
  <c r="S208" i="12" s="1"/>
  <c r="O208" i="12"/>
  <c r="P208" i="12" s="1"/>
  <c r="L208" i="12"/>
  <c r="M208" i="12" s="1"/>
  <c r="I208" i="12"/>
  <c r="J208" i="12" s="1"/>
  <c r="F208" i="12"/>
  <c r="G208" i="12" s="1"/>
  <c r="X236" i="12"/>
  <c r="Y236" i="12" s="1"/>
  <c r="U236" i="12"/>
  <c r="V236" i="12" s="1"/>
  <c r="R236" i="12"/>
  <c r="S236" i="12" s="1"/>
  <c r="O236" i="12"/>
  <c r="P236" i="12" s="1"/>
  <c r="L236" i="12"/>
  <c r="M236" i="12" s="1"/>
  <c r="I236" i="12"/>
  <c r="J236" i="12" s="1"/>
  <c r="F236" i="12"/>
  <c r="G236" i="12" s="1"/>
  <c r="X204" i="12"/>
  <c r="Y204" i="12" s="1"/>
  <c r="U204" i="12"/>
  <c r="V204" i="12" s="1"/>
  <c r="R204" i="12"/>
  <c r="S204" i="12" s="1"/>
  <c r="O204" i="12"/>
  <c r="P204" i="12" s="1"/>
  <c r="L204" i="12"/>
  <c r="M204" i="12" s="1"/>
  <c r="I204" i="12"/>
  <c r="J204" i="12" s="1"/>
  <c r="F204" i="12"/>
  <c r="G204" i="12" s="1"/>
  <c r="X139" i="12"/>
  <c r="Y139" i="12" s="1"/>
  <c r="U139" i="12"/>
  <c r="V139" i="12" s="1"/>
  <c r="R139" i="12"/>
  <c r="S139" i="12" s="1"/>
  <c r="O139" i="12"/>
  <c r="P139" i="12" s="1"/>
  <c r="L139" i="12"/>
  <c r="M139" i="12" s="1"/>
  <c r="I139" i="12"/>
  <c r="J139" i="12" s="1"/>
  <c r="F139" i="12"/>
  <c r="G139" i="12" s="1"/>
  <c r="X85" i="12"/>
  <c r="Y85" i="12" s="1"/>
  <c r="U85" i="12"/>
  <c r="V85" i="12" s="1"/>
  <c r="R85" i="12"/>
  <c r="S85" i="12" s="1"/>
  <c r="O85" i="12"/>
  <c r="P85" i="12" s="1"/>
  <c r="L85" i="12"/>
  <c r="M85" i="12" s="1"/>
  <c r="I85" i="12"/>
  <c r="J85" i="12" s="1"/>
  <c r="F85" i="12"/>
  <c r="G85" i="12" s="1"/>
  <c r="X100" i="12"/>
  <c r="Y100" i="12" s="1"/>
  <c r="U100" i="12"/>
  <c r="V100" i="12" s="1"/>
  <c r="R100" i="12"/>
  <c r="S100" i="12" s="1"/>
  <c r="O100" i="12"/>
  <c r="P100" i="12" s="1"/>
  <c r="L100" i="12"/>
  <c r="M100" i="12" s="1"/>
  <c r="I100" i="12"/>
  <c r="J100" i="12" s="1"/>
  <c r="F100" i="12"/>
  <c r="G100" i="12" s="1"/>
  <c r="X256" i="12"/>
  <c r="Y256" i="12" s="1"/>
  <c r="U256" i="12"/>
  <c r="V256" i="12" s="1"/>
  <c r="R256" i="12"/>
  <c r="S256" i="12" s="1"/>
  <c r="O256" i="12"/>
  <c r="P256" i="12" s="1"/>
  <c r="L256" i="12"/>
  <c r="M256" i="12" s="1"/>
  <c r="I256" i="12"/>
  <c r="J256" i="12" s="1"/>
  <c r="F256" i="12"/>
  <c r="G256" i="12" s="1"/>
  <c r="X68" i="12"/>
  <c r="Y68" i="12" s="1"/>
  <c r="U68" i="12"/>
  <c r="V68" i="12" s="1"/>
  <c r="R68" i="12"/>
  <c r="S68" i="12" s="1"/>
  <c r="O68" i="12"/>
  <c r="P68" i="12" s="1"/>
  <c r="L68" i="12"/>
  <c r="M68" i="12" s="1"/>
  <c r="I68" i="12"/>
  <c r="J68" i="12" s="1"/>
  <c r="F68" i="12"/>
  <c r="G68" i="12" s="1"/>
  <c r="X232" i="12"/>
  <c r="Y232" i="12" s="1"/>
  <c r="U232" i="12"/>
  <c r="V232" i="12" s="1"/>
  <c r="R232" i="12"/>
  <c r="S232" i="12" s="1"/>
  <c r="O232" i="12"/>
  <c r="P232" i="12" s="1"/>
  <c r="L232" i="12"/>
  <c r="M232" i="12" s="1"/>
  <c r="I232" i="12"/>
  <c r="J232" i="12" s="1"/>
  <c r="F232" i="12"/>
  <c r="G232" i="12" s="1"/>
  <c r="X42" i="12"/>
  <c r="Y42" i="12" s="1"/>
  <c r="U42" i="12"/>
  <c r="V42" i="12" s="1"/>
  <c r="R42" i="12"/>
  <c r="S42" i="12" s="1"/>
  <c r="O42" i="12"/>
  <c r="P42" i="12" s="1"/>
  <c r="L42" i="12"/>
  <c r="M42" i="12" s="1"/>
  <c r="I42" i="12"/>
  <c r="J42" i="12" s="1"/>
  <c r="F42" i="12"/>
  <c r="G42" i="12" s="1"/>
  <c r="C232" i="12"/>
  <c r="D232" i="12" s="1"/>
  <c r="C68" i="12"/>
  <c r="D68" i="12" s="1"/>
  <c r="C256" i="12"/>
  <c r="D256" i="12" s="1"/>
  <c r="C100" i="12"/>
  <c r="D100" i="12" s="1"/>
  <c r="C85" i="12"/>
  <c r="D85" i="12" s="1"/>
  <c r="C139" i="12"/>
  <c r="D139" i="12" s="1"/>
  <c r="C204" i="12"/>
  <c r="D204" i="12" s="1"/>
  <c r="C236" i="12"/>
  <c r="D236" i="12" s="1"/>
  <c r="C208" i="12"/>
  <c r="D208" i="12" s="1"/>
  <c r="C103" i="12"/>
  <c r="D103" i="12" s="1"/>
  <c r="C203" i="12"/>
  <c r="D203" i="12" s="1"/>
  <c r="C40" i="12"/>
  <c r="D40" i="12" s="1"/>
  <c r="C134" i="12"/>
  <c r="D134" i="12" s="1"/>
  <c r="C277" i="12"/>
  <c r="D277" i="12" s="1"/>
  <c r="C19" i="12"/>
  <c r="D19" i="12" s="1"/>
  <c r="C194" i="12"/>
  <c r="D194" i="12" s="1"/>
  <c r="C52" i="12"/>
  <c r="D52" i="12" s="1"/>
  <c r="C61" i="12"/>
  <c r="D61" i="12" s="1"/>
  <c r="C262" i="12"/>
  <c r="D262" i="12" s="1"/>
  <c r="C238" i="12"/>
  <c r="D238" i="12" s="1"/>
  <c r="C282" i="12"/>
  <c r="D282" i="12" s="1"/>
  <c r="C260" i="12"/>
  <c r="D260" i="12" s="1"/>
  <c r="C213" i="12"/>
  <c r="D213" i="12" s="1"/>
  <c r="C15" i="12"/>
  <c r="D15" i="12" s="1"/>
  <c r="C283" i="12"/>
  <c r="D283" i="12" s="1"/>
  <c r="C84" i="12"/>
  <c r="D84" i="12" s="1"/>
  <c r="C243" i="12"/>
  <c r="D243" i="12" s="1"/>
  <c r="C97" i="12"/>
  <c r="D97" i="12" s="1"/>
  <c r="C137" i="12"/>
  <c r="D137" i="12" s="1"/>
  <c r="C147" i="12"/>
  <c r="D147" i="12" s="1"/>
  <c r="C205" i="12"/>
  <c r="D205" i="12" s="1"/>
  <c r="C47" i="12"/>
  <c r="D47" i="12" s="1"/>
  <c r="C166" i="12"/>
  <c r="D166" i="12" s="1"/>
  <c r="C163" i="12"/>
  <c r="D163" i="12" s="1"/>
  <c r="C128" i="12"/>
  <c r="D128" i="12" s="1"/>
  <c r="C267" i="12"/>
  <c r="D267" i="12" s="1"/>
  <c r="C2" i="12"/>
  <c r="D2" i="12" s="1"/>
  <c r="C159" i="12"/>
  <c r="D159" i="12" s="1"/>
  <c r="C219" i="12"/>
  <c r="D219" i="12" s="1"/>
  <c r="C187" i="12"/>
  <c r="D187" i="12" s="1"/>
  <c r="C130" i="12"/>
  <c r="D130" i="12" s="1"/>
  <c r="C278" i="12"/>
  <c r="D278" i="12" s="1"/>
  <c r="C268" i="12"/>
  <c r="D268" i="12" s="1"/>
  <c r="C149" i="12"/>
  <c r="D149" i="12" s="1"/>
  <c r="C284" i="12"/>
  <c r="D284" i="12" s="1"/>
  <c r="C272" i="12"/>
  <c r="D272" i="12" s="1"/>
  <c r="C183" i="12"/>
  <c r="D183" i="12" s="1"/>
  <c r="C188" i="12"/>
  <c r="D188" i="12" s="1"/>
  <c r="C276" i="12"/>
  <c r="D276" i="12" s="1"/>
  <c r="C143" i="12"/>
  <c r="D143" i="12" s="1"/>
  <c r="C33" i="12"/>
  <c r="D33" i="12" s="1"/>
  <c r="C162" i="12"/>
  <c r="D162" i="12" s="1"/>
  <c r="C64" i="12"/>
  <c r="D64" i="12" s="1"/>
  <c r="C289" i="12"/>
  <c r="D289" i="12" s="1"/>
  <c r="C184" i="12"/>
  <c r="D184" i="12" s="1"/>
  <c r="C43" i="12"/>
  <c r="D43" i="12" s="1"/>
  <c r="C273" i="12"/>
  <c r="D273" i="12" s="1"/>
  <c r="C96" i="12"/>
  <c r="D96" i="12" s="1"/>
  <c r="C279" i="12"/>
  <c r="D279" i="12" s="1"/>
  <c r="C242" i="12"/>
  <c r="D242" i="12" s="1"/>
  <c r="C210" i="12"/>
  <c r="D210" i="12" s="1"/>
  <c r="C202" i="12"/>
  <c r="D202" i="12" s="1"/>
  <c r="C34" i="12"/>
  <c r="D34" i="12" s="1"/>
  <c r="C104" i="12"/>
  <c r="D104" i="12" s="1"/>
  <c r="C138" i="12"/>
  <c r="D138" i="12" s="1"/>
  <c r="C259" i="12"/>
  <c r="D259" i="12" s="1"/>
  <c r="C285" i="12"/>
  <c r="D285" i="12" s="1"/>
  <c r="C136" i="12"/>
  <c r="D136" i="12" s="1"/>
  <c r="C31" i="12"/>
  <c r="D31" i="12" s="1"/>
  <c r="C196" i="12"/>
  <c r="D196" i="12" s="1"/>
  <c r="C12" i="12"/>
  <c r="D12" i="12" s="1"/>
  <c r="C17" i="12"/>
  <c r="D17" i="12" s="1"/>
  <c r="C274" i="12"/>
  <c r="D274" i="12" s="1"/>
  <c r="C79" i="12"/>
  <c r="D79" i="12" s="1"/>
  <c r="C200" i="12"/>
  <c r="D200" i="12" s="1"/>
  <c r="C142" i="12"/>
  <c r="D142" i="12" s="1"/>
  <c r="C179" i="12"/>
  <c r="D179" i="12" s="1"/>
  <c r="C186" i="12"/>
  <c r="D186" i="12" s="1"/>
  <c r="C230" i="12"/>
  <c r="D230" i="12" s="1"/>
  <c r="C99" i="12"/>
  <c r="D99" i="12" s="1"/>
  <c r="C192" i="12"/>
  <c r="D192" i="12" s="1"/>
  <c r="C290" i="12"/>
  <c r="D290" i="12" s="1"/>
  <c r="C65" i="12"/>
  <c r="D65" i="12" s="1"/>
  <c r="C291" i="12"/>
  <c r="D291" i="12" s="1"/>
  <c r="C161" i="12"/>
  <c r="D161" i="12" s="1"/>
  <c r="C125" i="12"/>
  <c r="D125" i="12" s="1"/>
  <c r="C22" i="12"/>
  <c r="D22" i="12" s="1"/>
  <c r="C221" i="12"/>
  <c r="D221" i="12" s="1"/>
  <c r="C223" i="12"/>
  <c r="D223" i="12" s="1"/>
  <c r="C292" i="12"/>
  <c r="D292" i="12" s="1"/>
  <c r="C37" i="12"/>
  <c r="D37" i="12" s="1"/>
  <c r="C75" i="12"/>
  <c r="D75" i="12" s="1"/>
  <c r="C112" i="12"/>
  <c r="D112" i="12" s="1"/>
  <c r="C53" i="12"/>
  <c r="D53" i="12" s="1"/>
  <c r="C35" i="12"/>
  <c r="D35" i="12" s="1"/>
  <c r="C110" i="12"/>
  <c r="D110" i="12" s="1"/>
  <c r="C212" i="12"/>
  <c r="D212" i="12" s="1"/>
  <c r="C171" i="12"/>
  <c r="D171" i="12" s="1"/>
  <c r="C244" i="12"/>
  <c r="D244" i="12" s="1"/>
  <c r="C45" i="12"/>
  <c r="D45" i="12" s="1"/>
  <c r="C132" i="12"/>
  <c r="D132" i="12" s="1"/>
  <c r="C122" i="12"/>
  <c r="D122" i="12" s="1"/>
  <c r="C101" i="12"/>
  <c r="D101" i="12" s="1"/>
  <c r="C145" i="12"/>
  <c r="D145" i="12" s="1"/>
  <c r="C98" i="12"/>
  <c r="D98" i="12" s="1"/>
  <c r="C251" i="12"/>
  <c r="D251" i="12" s="1"/>
  <c r="C94" i="12"/>
  <c r="D94" i="12" s="1"/>
  <c r="C152" i="12"/>
  <c r="D152" i="12" s="1"/>
  <c r="C108" i="12"/>
  <c r="D108" i="12" s="1"/>
  <c r="C69" i="12"/>
  <c r="D69" i="12" s="1"/>
  <c r="C6" i="12"/>
  <c r="D6" i="12" s="1"/>
  <c r="C235" i="12"/>
  <c r="D235" i="12" s="1"/>
  <c r="C165" i="12"/>
  <c r="D165" i="12" s="1"/>
  <c r="C126" i="12"/>
  <c r="D126" i="12" s="1"/>
  <c r="C124" i="12"/>
  <c r="D124" i="12" s="1"/>
  <c r="C211" i="12"/>
  <c r="D211" i="12" s="1"/>
  <c r="C18" i="12"/>
  <c r="D18" i="12" s="1"/>
  <c r="C74" i="12"/>
  <c r="D74" i="12" s="1"/>
  <c r="C129" i="12"/>
  <c r="D129" i="12" s="1"/>
  <c r="C107" i="12"/>
  <c r="D107" i="12" s="1"/>
  <c r="C111" i="12"/>
  <c r="D111" i="12" s="1"/>
  <c r="C10" i="12"/>
  <c r="D10" i="12" s="1"/>
  <c r="C174" i="12"/>
  <c r="D174" i="12" s="1"/>
  <c r="C248" i="12"/>
  <c r="D248" i="12" s="1"/>
  <c r="C280" i="12"/>
  <c r="D280" i="12" s="1"/>
  <c r="C118" i="12"/>
  <c r="D118" i="12" s="1"/>
  <c r="C175" i="12"/>
  <c r="D175" i="12" s="1"/>
  <c r="C233" i="12"/>
  <c r="D233" i="12" s="1"/>
  <c r="C286" i="12"/>
  <c r="D286" i="12" s="1"/>
  <c r="C88" i="12"/>
  <c r="D88" i="12" s="1"/>
  <c r="C257" i="12"/>
  <c r="D257" i="12" s="1"/>
  <c r="C117" i="12"/>
  <c r="D117" i="12" s="1"/>
  <c r="C67" i="12"/>
  <c r="D67" i="12" s="1"/>
  <c r="C54" i="12"/>
  <c r="D54" i="12" s="1"/>
  <c r="C222" i="12"/>
  <c r="D222" i="12" s="1"/>
  <c r="C287" i="12"/>
  <c r="D287" i="12" s="1"/>
  <c r="C60" i="12"/>
  <c r="D60" i="12" s="1"/>
  <c r="C293" i="12"/>
  <c r="D293" i="12" s="1"/>
  <c r="C160" i="12"/>
  <c r="D160" i="12" s="1"/>
  <c r="C269" i="12"/>
  <c r="D269" i="12" s="1"/>
  <c r="C26" i="12"/>
  <c r="D26" i="12" s="1"/>
  <c r="C62" i="12"/>
  <c r="D62" i="12" s="1"/>
  <c r="C5" i="12"/>
  <c r="D5" i="12" s="1"/>
  <c r="C249" i="12"/>
  <c r="D249" i="12" s="1"/>
  <c r="C32" i="12"/>
  <c r="D32" i="12" s="1"/>
  <c r="C135" i="12"/>
  <c r="D135" i="12" s="1"/>
  <c r="C81" i="12"/>
  <c r="D81" i="12" s="1"/>
  <c r="C36" i="12"/>
  <c r="D36" i="12" s="1"/>
  <c r="C197" i="12"/>
  <c r="D197" i="12" s="1"/>
  <c r="C46" i="12"/>
  <c r="D46" i="12" s="1"/>
  <c r="C217" i="12"/>
  <c r="D217" i="12" s="1"/>
  <c r="C155" i="12"/>
  <c r="D155" i="12" s="1"/>
  <c r="C199" i="12"/>
  <c r="D199" i="12" s="1"/>
  <c r="C177" i="12"/>
  <c r="D177" i="12" s="1"/>
  <c r="C14" i="12"/>
  <c r="D14" i="12" s="1"/>
  <c r="C263" i="12"/>
  <c r="D263" i="12" s="1"/>
  <c r="C209" i="12"/>
  <c r="D209" i="12" s="1"/>
  <c r="C93" i="12"/>
  <c r="D93" i="12" s="1"/>
  <c r="C91" i="12"/>
  <c r="D91" i="12" s="1"/>
  <c r="C29" i="12"/>
  <c r="D29" i="12" s="1"/>
  <c r="C198" i="12"/>
  <c r="D198" i="12" s="1"/>
  <c r="C207" i="12"/>
  <c r="D207" i="12" s="1"/>
  <c r="C258" i="12"/>
  <c r="D258" i="12" s="1"/>
  <c r="C181" i="12"/>
  <c r="D181" i="12" s="1"/>
  <c r="C206" i="12"/>
  <c r="D206" i="12" s="1"/>
  <c r="C294" i="12"/>
  <c r="D294" i="12" s="1"/>
  <c r="C3" i="12"/>
  <c r="D3" i="12" s="1"/>
  <c r="C239" i="12"/>
  <c r="D239" i="12" s="1"/>
  <c r="C229" i="12"/>
  <c r="D229" i="12" s="1"/>
  <c r="C55" i="12"/>
  <c r="D55" i="12" s="1"/>
  <c r="C71" i="12"/>
  <c r="D71" i="12" s="1"/>
  <c r="C295" i="12"/>
  <c r="D295" i="12" s="1"/>
  <c r="C281" i="12"/>
  <c r="D281" i="12" s="1"/>
  <c r="C168" i="12"/>
  <c r="D168" i="12" s="1"/>
  <c r="C115" i="12"/>
  <c r="D115" i="12" s="1"/>
  <c r="C48" i="12"/>
  <c r="D48" i="12" s="1"/>
  <c r="C264" i="12"/>
  <c r="D264" i="12" s="1"/>
  <c r="C131" i="12"/>
  <c r="D131" i="12" s="1"/>
  <c r="C127" i="12"/>
  <c r="D127" i="12" s="1"/>
  <c r="C70" i="12"/>
  <c r="D70" i="12" s="1"/>
  <c r="C144" i="12"/>
  <c r="D144" i="12" s="1"/>
  <c r="C66" i="12"/>
  <c r="D66" i="12" s="1"/>
  <c r="C245" i="12"/>
  <c r="D245" i="12" s="1"/>
  <c r="C141" i="12"/>
  <c r="D141" i="12" s="1"/>
  <c r="C214" i="12"/>
  <c r="D214" i="12" s="1"/>
  <c r="C215" i="12"/>
  <c r="D215" i="12" s="1"/>
  <c r="C9" i="12"/>
  <c r="D9" i="12" s="1"/>
  <c r="C38" i="12"/>
  <c r="D38" i="12" s="1"/>
  <c r="C7" i="12"/>
  <c r="D7" i="12" s="1"/>
  <c r="C21" i="12"/>
  <c r="D21" i="12" s="1"/>
  <c r="C78" i="12"/>
  <c r="D78" i="12" s="1"/>
  <c r="C164" i="12"/>
  <c r="D164" i="12" s="1"/>
  <c r="C167" i="12"/>
  <c r="D167" i="12" s="1"/>
  <c r="C234" i="12"/>
  <c r="D234" i="12" s="1"/>
  <c r="C216" i="12"/>
  <c r="D216" i="12" s="1"/>
  <c r="C44" i="12"/>
  <c r="D44" i="12" s="1"/>
  <c r="C105" i="12"/>
  <c r="D105" i="12" s="1"/>
  <c r="C180" i="12"/>
  <c r="D180" i="12" s="1"/>
  <c r="C266" i="12"/>
  <c r="D266" i="12" s="1"/>
  <c r="C151" i="12"/>
  <c r="D151" i="12" s="1"/>
  <c r="C153" i="12"/>
  <c r="D153" i="12" s="1"/>
  <c r="C76" i="12"/>
  <c r="D76" i="12" s="1"/>
  <c r="C113" i="12"/>
  <c r="D113" i="12" s="1"/>
  <c r="C41" i="12"/>
  <c r="D41" i="12" s="1"/>
  <c r="C119" i="12"/>
  <c r="D119" i="12" s="1"/>
  <c r="C92" i="12"/>
  <c r="D92" i="12" s="1"/>
  <c r="C288" i="12"/>
  <c r="D288" i="12" s="1"/>
  <c r="C82" i="12"/>
  <c r="D82" i="12" s="1"/>
  <c r="C150" i="12"/>
  <c r="D150" i="12" s="1"/>
  <c r="C148" i="12"/>
  <c r="D148" i="12" s="1"/>
  <c r="C225" i="12"/>
  <c r="D225" i="12" s="1"/>
  <c r="C86" i="12"/>
  <c r="D86" i="12" s="1"/>
  <c r="C252" i="12"/>
  <c r="D252" i="12" s="1"/>
  <c r="C102" i="12"/>
  <c r="D102" i="12" s="1"/>
  <c r="C227" i="12"/>
  <c r="D227" i="12" s="1"/>
  <c r="C178" i="12"/>
  <c r="D178" i="12" s="1"/>
  <c r="C253" i="12"/>
  <c r="D253" i="12" s="1"/>
  <c r="C49" i="12"/>
  <c r="D49" i="12" s="1"/>
  <c r="C58" i="12"/>
  <c r="D58" i="12" s="1"/>
  <c r="C173" i="12"/>
  <c r="D173" i="12" s="1"/>
  <c r="C77" i="12"/>
  <c r="D77" i="12" s="1"/>
  <c r="C120" i="12"/>
  <c r="D120" i="12" s="1"/>
  <c r="C23" i="12"/>
  <c r="D23" i="12" s="1"/>
  <c r="C154" i="12"/>
  <c r="D154" i="12" s="1"/>
  <c r="C250" i="12"/>
  <c r="D250" i="12" s="1"/>
  <c r="C59" i="12"/>
  <c r="D59" i="12" s="1"/>
  <c r="C140" i="12"/>
  <c r="D140" i="12" s="1"/>
  <c r="C254" i="12"/>
  <c r="D254" i="12" s="1"/>
  <c r="C106" i="12"/>
  <c r="D106" i="12" s="1"/>
  <c r="C13" i="12"/>
  <c r="D13" i="12" s="1"/>
  <c r="C237" i="12"/>
  <c r="D237" i="12" s="1"/>
  <c r="C157" i="12"/>
  <c r="D157" i="12" s="1"/>
  <c r="C8" i="12"/>
  <c r="D8" i="12" s="1"/>
  <c r="C189" i="12"/>
  <c r="D189" i="12" s="1"/>
  <c r="C241" i="12"/>
  <c r="D241" i="12" s="1"/>
  <c r="C201" i="12"/>
  <c r="D201" i="12" s="1"/>
  <c r="C270" i="12"/>
  <c r="D270" i="12" s="1"/>
  <c r="C191" i="12"/>
  <c r="D191" i="12" s="1"/>
  <c r="C195" i="12"/>
  <c r="D195" i="12" s="1"/>
  <c r="C109" i="12"/>
  <c r="D109" i="12" s="1"/>
  <c r="C158" i="12"/>
  <c r="D158" i="12" s="1"/>
  <c r="C193" i="12"/>
  <c r="D193" i="12" s="1"/>
  <c r="C170" i="12"/>
  <c r="D170" i="12" s="1"/>
  <c r="C16" i="12"/>
  <c r="D16" i="12" s="1"/>
  <c r="C56" i="12"/>
  <c r="D56" i="12" s="1"/>
  <c r="C89" i="12"/>
  <c r="D89" i="12" s="1"/>
  <c r="C39" i="12"/>
  <c r="D39" i="12" s="1"/>
  <c r="C72" i="12"/>
  <c r="D72" i="12" s="1"/>
  <c r="C156" i="12"/>
  <c r="D156" i="12" s="1"/>
  <c r="C24" i="12"/>
  <c r="D24" i="12" s="1"/>
  <c r="C169" i="12"/>
  <c r="D169" i="12" s="1"/>
  <c r="C228" i="12"/>
  <c r="D228" i="12" s="1"/>
  <c r="C87" i="12"/>
  <c r="D87" i="12" s="1"/>
  <c r="C116" i="12"/>
  <c r="D116" i="12" s="1"/>
  <c r="C51" i="12"/>
  <c r="D51" i="12" s="1"/>
  <c r="C83" i="12"/>
  <c r="D83" i="12" s="1"/>
  <c r="C275" i="12"/>
  <c r="D275" i="12" s="1"/>
  <c r="C172" i="12"/>
  <c r="D172" i="12" s="1"/>
  <c r="C240" i="12"/>
  <c r="D240" i="12" s="1"/>
  <c r="C246" i="12"/>
  <c r="D246" i="12" s="1"/>
  <c r="C218" i="12"/>
  <c r="D218" i="12" s="1"/>
  <c r="C231" i="12"/>
  <c r="D231" i="12" s="1"/>
  <c r="C114" i="12"/>
  <c r="D114" i="12" s="1"/>
  <c r="C226" i="12"/>
  <c r="D226" i="12" s="1"/>
  <c r="C11" i="12"/>
  <c r="D11" i="12" s="1"/>
  <c r="C42" i="12"/>
  <c r="D42" i="12" s="1"/>
  <c r="AD11" i="12"/>
  <c r="AD240" i="12"/>
  <c r="AD172" i="12"/>
  <c r="AD116" i="12"/>
  <c r="AD87" i="12"/>
  <c r="AD39" i="12"/>
  <c r="AD89" i="12"/>
  <c r="AD158" i="12"/>
  <c r="AD241" i="12"/>
  <c r="AD189" i="12"/>
  <c r="AD157" i="12"/>
  <c r="AD106" i="12"/>
  <c r="AD140" i="12"/>
  <c r="AD23" i="12"/>
  <c r="AD77" i="12"/>
  <c r="AD58" i="12"/>
  <c r="AD253" i="12"/>
  <c r="AD252" i="12"/>
  <c r="AD225" i="12"/>
  <c r="AD119" i="12"/>
  <c r="AD151" i="12"/>
  <c r="AD266" i="12"/>
  <c r="AD167" i="12"/>
  <c r="AD164" i="12"/>
  <c r="AD21" i="12"/>
  <c r="AD38" i="12"/>
  <c r="AD245" i="12"/>
  <c r="AD144" i="12"/>
  <c r="AD127" i="12"/>
  <c r="AD264" i="12"/>
  <c r="AD48" i="12"/>
  <c r="AD115" i="12"/>
  <c r="AD229" i="12"/>
  <c r="AD206" i="12"/>
  <c r="AD258" i="12"/>
  <c r="AD209" i="12"/>
  <c r="AD217" i="12"/>
  <c r="AD36" i="12"/>
  <c r="AD135" i="12"/>
  <c r="AD32" i="12"/>
  <c r="AD62" i="12"/>
  <c r="AD160" i="12"/>
  <c r="AD293" i="12"/>
  <c r="AD60" i="12"/>
  <c r="AD222" i="12"/>
  <c r="AD67" i="12"/>
  <c r="AD175" i="12"/>
  <c r="AD111" i="12"/>
  <c r="AD124" i="12"/>
  <c r="AD108" i="12"/>
  <c r="AD101" i="12"/>
  <c r="AD122" i="12"/>
  <c r="AD132" i="12"/>
  <c r="AD171" i="12"/>
  <c r="AD212" i="12"/>
  <c r="AD53" i="12"/>
  <c r="AD37" i="12"/>
  <c r="AD221" i="12"/>
  <c r="AD125" i="12"/>
  <c r="AD161" i="12"/>
  <c r="AD192" i="12"/>
  <c r="AD230" i="12"/>
  <c r="AD200" i="12"/>
  <c r="AD79" i="12"/>
  <c r="AD274" i="12"/>
  <c r="AD285" i="12"/>
  <c r="AD138" i="12"/>
  <c r="AD210" i="12"/>
  <c r="AD43" i="12"/>
  <c r="AD184" i="12"/>
  <c r="AD162" i="12"/>
  <c r="AD143" i="12"/>
  <c r="AD276" i="12"/>
  <c r="AD188" i="12"/>
  <c r="AD272" i="12"/>
  <c r="AD149" i="12"/>
  <c r="AD268" i="12"/>
  <c r="AD130" i="12"/>
  <c r="AD163" i="12"/>
  <c r="AD47" i="12"/>
  <c r="AD205" i="12"/>
  <c r="AD84" i="12"/>
  <c r="AD283" i="12"/>
  <c r="AD260" i="12"/>
  <c r="AD238" i="12"/>
  <c r="AD262" i="12"/>
  <c r="AD61" i="12"/>
  <c r="AD40" i="12"/>
  <c r="AD203" i="12"/>
  <c r="AD204" i="12"/>
  <c r="AD68" i="12"/>
  <c r="AC269" i="7"/>
  <c r="Z269" i="7"/>
  <c r="W269" i="7"/>
  <c r="T269" i="7"/>
  <c r="Q269" i="7"/>
  <c r="N269" i="7"/>
  <c r="K269" i="7"/>
  <c r="H269" i="7"/>
  <c r="E269" i="7"/>
  <c r="B269" i="7"/>
  <c r="AJ122" i="7"/>
  <c r="AI5" i="7"/>
  <c r="AI7" i="7"/>
  <c r="AJ7" i="7" s="1"/>
  <c r="AI8" i="7"/>
  <c r="AI9" i="7"/>
  <c r="AI11" i="7"/>
  <c r="AI10" i="7"/>
  <c r="AI18" i="7"/>
  <c r="AJ18" i="7" s="1"/>
  <c r="AI26" i="7"/>
  <c r="AJ26" i="7" s="1"/>
  <c r="AI24" i="7"/>
  <c r="AJ24" i="7" s="1"/>
  <c r="AI21" i="7"/>
  <c r="AJ21" i="7" s="1"/>
  <c r="AI25" i="7"/>
  <c r="AJ25" i="7" s="1"/>
  <c r="AI14" i="7"/>
  <c r="AJ14" i="7" s="1"/>
  <c r="AI12" i="7"/>
  <c r="AJ12" i="7" s="1"/>
  <c r="AI15" i="7"/>
  <c r="AJ15" i="7" s="1"/>
  <c r="AI20" i="7"/>
  <c r="AJ20" i="7" s="1"/>
  <c r="AI28" i="7"/>
  <c r="AJ28" i="7" s="1"/>
  <c r="AI19" i="7"/>
  <c r="AJ19" i="7" s="1"/>
  <c r="AI30" i="7"/>
  <c r="AI39" i="7"/>
  <c r="AJ39" i="7" s="1"/>
  <c r="AI43" i="7"/>
  <c r="AJ43" i="7" s="1"/>
  <c r="AI16" i="7"/>
  <c r="AJ16" i="7" s="1"/>
  <c r="AI33" i="7"/>
  <c r="AJ33" i="7" s="1"/>
  <c r="AI34" i="7"/>
  <c r="AJ34" i="7" s="1"/>
  <c r="AI31" i="7"/>
  <c r="AJ31" i="7" s="1"/>
  <c r="AI23" i="7"/>
  <c r="AJ23" i="7" s="1"/>
  <c r="AI52" i="7"/>
  <c r="AJ52" i="7" s="1"/>
  <c r="AI29" i="7"/>
  <c r="AJ29" i="7" s="1"/>
  <c r="AI32" i="7"/>
  <c r="AJ32" i="7" s="1"/>
  <c r="AI22" i="7"/>
  <c r="AJ22" i="7" s="1"/>
  <c r="AI36" i="7"/>
  <c r="AJ36" i="7" s="1"/>
  <c r="AI65" i="7"/>
  <c r="AJ65" i="7" s="1"/>
  <c r="AI37" i="7"/>
  <c r="AJ37" i="7" s="1"/>
  <c r="AI17" i="7"/>
  <c r="AI42" i="7"/>
  <c r="AJ42" i="7" s="1"/>
  <c r="AI57" i="7"/>
  <c r="AJ57" i="7" s="1"/>
  <c r="AI40" i="7"/>
  <c r="AJ40" i="7" s="1"/>
  <c r="AI60" i="7"/>
  <c r="AJ60" i="7" s="1"/>
  <c r="AI46" i="7"/>
  <c r="AI44" i="7"/>
  <c r="AJ44" i="7" s="1"/>
  <c r="AI45" i="7"/>
  <c r="AI61" i="7"/>
  <c r="AJ61" i="7" s="1"/>
  <c r="AI35" i="7"/>
  <c r="AJ35" i="7" s="1"/>
  <c r="AI49" i="7"/>
  <c r="AJ49" i="7" s="1"/>
  <c r="AI38" i="7"/>
  <c r="AJ38" i="7" s="1"/>
  <c r="AI27" i="7"/>
  <c r="AJ27" i="7" s="1"/>
  <c r="AI59" i="7"/>
  <c r="AJ59" i="7" s="1"/>
  <c r="AI41" i="7"/>
  <c r="AJ41" i="7" s="1"/>
  <c r="AI48" i="7"/>
  <c r="AJ48" i="7" s="1"/>
  <c r="AI64" i="7"/>
  <c r="AJ64" i="7" s="1"/>
  <c r="AI51" i="7"/>
  <c r="AJ51" i="7" s="1"/>
  <c r="AI50" i="7"/>
  <c r="AJ50" i="7" s="1"/>
  <c r="AI66" i="7"/>
  <c r="AJ66" i="7" s="1"/>
  <c r="AI47" i="7"/>
  <c r="AI67" i="7"/>
  <c r="AJ67" i="7" s="1"/>
  <c r="AI73" i="7"/>
  <c r="AJ73" i="7" s="1"/>
  <c r="AI58" i="7"/>
  <c r="AJ58" i="7" s="1"/>
  <c r="AI53" i="7"/>
  <c r="AJ53" i="7" s="1"/>
  <c r="AI71" i="7"/>
  <c r="AJ71" i="7" s="1"/>
  <c r="AI70" i="7"/>
  <c r="AJ70" i="7" s="1"/>
  <c r="AI72" i="7"/>
  <c r="AJ72" i="7" s="1"/>
  <c r="AI75" i="7"/>
  <c r="AJ75" i="7" s="1"/>
  <c r="AI56" i="7"/>
  <c r="AJ56" i="7" s="1"/>
  <c r="AI55" i="7"/>
  <c r="AJ55" i="7" s="1"/>
  <c r="AI80" i="7"/>
  <c r="AJ80" i="7" s="1"/>
  <c r="AI69" i="7"/>
  <c r="AJ69" i="7" s="1"/>
  <c r="AI78" i="7"/>
  <c r="AJ78" i="7" s="1"/>
  <c r="AI62" i="7"/>
  <c r="AJ62" i="7" s="1"/>
  <c r="AI68" i="7"/>
  <c r="AJ68" i="7" s="1"/>
  <c r="AI54" i="7"/>
  <c r="AJ54" i="7" s="1"/>
  <c r="AI74" i="7"/>
  <c r="AJ74" i="7" s="1"/>
  <c r="AI82" i="7"/>
  <c r="AJ82" i="7" s="1"/>
  <c r="AI87" i="7"/>
  <c r="AJ87" i="7" s="1"/>
  <c r="AI86" i="7"/>
  <c r="AJ86" i="7" s="1"/>
  <c r="AI63" i="7"/>
  <c r="AJ63" i="7" s="1"/>
  <c r="AI85" i="7"/>
  <c r="AJ85" i="7" s="1"/>
  <c r="AI95" i="7"/>
  <c r="AJ95" i="7" s="1"/>
  <c r="AI88" i="7"/>
  <c r="AJ88" i="7" s="1"/>
  <c r="AI79" i="7"/>
  <c r="AJ79" i="7" s="1"/>
  <c r="AI83" i="7"/>
  <c r="AJ83" i="7" s="1"/>
  <c r="AI76" i="7"/>
  <c r="AJ76" i="7" s="1"/>
  <c r="AI93" i="7"/>
  <c r="AJ93" i="7" s="1"/>
  <c r="AI92" i="7"/>
  <c r="AJ92" i="7" s="1"/>
  <c r="AI90" i="7"/>
  <c r="AJ90" i="7" s="1"/>
  <c r="AI81" i="7"/>
  <c r="AJ81" i="7" s="1"/>
  <c r="AI94" i="7"/>
  <c r="AJ94" i="7" s="1"/>
  <c r="AI77" i="7"/>
  <c r="AJ77" i="7" s="1"/>
  <c r="AI84" i="7"/>
  <c r="AJ84" i="7" s="1"/>
  <c r="AI101" i="7"/>
  <c r="AJ101" i="7" s="1"/>
  <c r="AI89" i="7"/>
  <c r="AJ89" i="7" s="1"/>
  <c r="AI107" i="7"/>
  <c r="AJ107" i="7" s="1"/>
  <c r="AI97" i="7"/>
  <c r="AJ97" i="7" s="1"/>
  <c r="AI91" i="7"/>
  <c r="AJ91" i="7" s="1"/>
  <c r="AI100" i="7"/>
  <c r="AJ100" i="7" s="1"/>
  <c r="AI106" i="7"/>
  <c r="AJ106" i="7" s="1"/>
  <c r="AI104" i="7"/>
  <c r="AJ104" i="7" s="1"/>
  <c r="AI114" i="7"/>
  <c r="AJ114" i="7" s="1"/>
  <c r="AI96" i="7"/>
  <c r="AJ96" i="7" s="1"/>
  <c r="AI98" i="7"/>
  <c r="AJ98" i="7" s="1"/>
  <c r="AI102" i="7"/>
  <c r="AJ102" i="7" s="1"/>
  <c r="AI110" i="7"/>
  <c r="AJ110" i="7" s="1"/>
  <c r="AI113" i="7"/>
  <c r="AJ113" i="7" s="1"/>
  <c r="AI105" i="7"/>
  <c r="AJ105" i="7" s="1"/>
  <c r="AI103" i="7"/>
  <c r="AJ103" i="7" s="1"/>
  <c r="AI124" i="7"/>
  <c r="AJ124" i="7" s="1"/>
  <c r="AI116" i="7"/>
  <c r="AJ116" i="7" s="1"/>
  <c r="AI111" i="7"/>
  <c r="AJ111" i="7" s="1"/>
  <c r="AI108" i="7"/>
  <c r="AJ108" i="7" s="1"/>
  <c r="AI119" i="7"/>
  <c r="AJ119" i="7" s="1"/>
  <c r="AI117" i="7"/>
  <c r="AJ117" i="7" s="1"/>
  <c r="AI112" i="7"/>
  <c r="AJ112" i="7" s="1"/>
  <c r="AI120" i="7"/>
  <c r="AJ120" i="7" s="1"/>
  <c r="AI99" i="7"/>
  <c r="AJ99" i="7" s="1"/>
  <c r="AI121" i="7"/>
  <c r="AJ121" i="7" s="1"/>
  <c r="AI122" i="7"/>
  <c r="AI131" i="7"/>
  <c r="AJ131" i="7" s="1"/>
  <c r="AI115" i="7"/>
  <c r="AJ115" i="7" s="1"/>
  <c r="AI130" i="7"/>
  <c r="AJ130" i="7" s="1"/>
  <c r="AI138" i="7"/>
  <c r="AJ138" i="7" s="1"/>
  <c r="AI118" i="7"/>
  <c r="AJ118" i="7" s="1"/>
  <c r="AI125" i="7"/>
  <c r="AJ125" i="7" s="1"/>
  <c r="AI136" i="7"/>
  <c r="AJ136" i="7" s="1"/>
  <c r="AI126" i="7"/>
  <c r="AJ126" i="7" s="1"/>
  <c r="AI132" i="7"/>
  <c r="AJ132" i="7" s="1"/>
  <c r="AI109" i="7"/>
  <c r="AJ109" i="7" s="1"/>
  <c r="AI123" i="7"/>
  <c r="AJ123" i="7" s="1"/>
  <c r="AI140" i="7"/>
  <c r="AJ140" i="7" s="1"/>
  <c r="AI127" i="7"/>
  <c r="AJ127" i="7" s="1"/>
  <c r="AI146" i="7"/>
  <c r="AJ146" i="7" s="1"/>
  <c r="AI128" i="7"/>
  <c r="AJ128" i="7" s="1"/>
  <c r="AI133" i="7"/>
  <c r="AJ133" i="7" s="1"/>
  <c r="AI134" i="7"/>
  <c r="AJ134" i="7" s="1"/>
  <c r="AI129" i="7"/>
  <c r="AJ129" i="7" s="1"/>
  <c r="AI142" i="7"/>
  <c r="AJ142" i="7" s="1"/>
  <c r="AI150" i="7"/>
  <c r="AJ150" i="7" s="1"/>
  <c r="AI143" i="7"/>
  <c r="AJ143" i="7" s="1"/>
  <c r="AI149" i="7"/>
  <c r="AJ149" i="7" s="1"/>
  <c r="AI145" i="7"/>
  <c r="AJ145" i="7" s="1"/>
  <c r="AI137" i="7"/>
  <c r="AJ137" i="7" s="1"/>
  <c r="AI139" i="7"/>
  <c r="AJ139" i="7" s="1"/>
  <c r="AI141" i="7"/>
  <c r="AJ141" i="7" s="1"/>
  <c r="AI159" i="7"/>
  <c r="AJ159" i="7" s="1"/>
  <c r="AI151" i="7"/>
  <c r="AJ151" i="7" s="1"/>
  <c r="AI154" i="7"/>
  <c r="AJ154" i="7" s="1"/>
  <c r="AI135" i="7"/>
  <c r="AJ135" i="7" s="1"/>
  <c r="AI155" i="7"/>
  <c r="AJ155" i="7" s="1"/>
  <c r="AI156" i="7"/>
  <c r="AJ156" i="7" s="1"/>
  <c r="AI153" i="7"/>
  <c r="AJ153" i="7" s="1"/>
  <c r="AI158" i="7"/>
  <c r="AJ158" i="7" s="1"/>
  <c r="AI147" i="7"/>
  <c r="AJ147" i="7" s="1"/>
  <c r="AI161" i="7"/>
  <c r="AJ161" i="7" s="1"/>
  <c r="AI162" i="7"/>
  <c r="AJ162" i="7" s="1"/>
  <c r="AI168" i="7"/>
  <c r="AJ168" i="7" s="1"/>
  <c r="AI160" i="7"/>
  <c r="AJ160" i="7" s="1"/>
  <c r="AI152" i="7"/>
  <c r="AJ152" i="7" s="1"/>
  <c r="AI157" i="7"/>
  <c r="AJ157" i="7" s="1"/>
  <c r="AI148" i="7"/>
  <c r="AJ148" i="7" s="1"/>
  <c r="AI164" i="7"/>
  <c r="AJ164" i="7" s="1"/>
  <c r="AI144" i="7"/>
  <c r="AJ144" i="7" s="1"/>
  <c r="AI166" i="7"/>
  <c r="AJ166" i="7" s="1"/>
  <c r="AI163" i="7"/>
  <c r="AJ163" i="7" s="1"/>
  <c r="AI177" i="7"/>
  <c r="AJ177" i="7" s="1"/>
  <c r="AI169" i="7"/>
  <c r="AJ169" i="7" s="1"/>
  <c r="AI165" i="7"/>
  <c r="AJ165" i="7" s="1"/>
  <c r="AI167" i="7"/>
  <c r="AJ167" i="7" s="1"/>
  <c r="AI170" i="7"/>
  <c r="AJ170" i="7" s="1"/>
  <c r="AI173" i="7"/>
  <c r="AJ173" i="7" s="1"/>
  <c r="AI179" i="7"/>
  <c r="AJ179" i="7" s="1"/>
  <c r="AI171" i="7"/>
  <c r="AJ171" i="7" s="1"/>
  <c r="AI176" i="7"/>
  <c r="AJ176" i="7" s="1"/>
  <c r="AI178" i="7"/>
  <c r="AJ178" i="7" s="1"/>
  <c r="AI202" i="7"/>
  <c r="AJ202" i="7" s="1"/>
  <c r="AI172" i="7"/>
  <c r="AJ172" i="7" s="1"/>
  <c r="AI174" i="7"/>
  <c r="AJ174" i="7" s="1"/>
  <c r="AI180" i="7"/>
  <c r="AJ180" i="7" s="1"/>
  <c r="AI216" i="7"/>
  <c r="AJ216" i="7" s="1"/>
  <c r="AI186" i="7"/>
  <c r="AJ186" i="7" s="1"/>
  <c r="AI183" i="7"/>
  <c r="AJ183" i="7" s="1"/>
  <c r="AI175" i="7"/>
  <c r="AJ175" i="7" s="1"/>
  <c r="AI182" i="7"/>
  <c r="AJ182" i="7" s="1"/>
  <c r="AI181" i="7"/>
  <c r="AJ181" i="7" s="1"/>
  <c r="AI185" i="7"/>
  <c r="AJ185" i="7" s="1"/>
  <c r="AI184" i="7"/>
  <c r="AJ184" i="7" s="1"/>
  <c r="AI190" i="7"/>
  <c r="AJ190" i="7" s="1"/>
  <c r="AI237" i="7"/>
  <c r="AJ237" i="7" s="1"/>
  <c r="AI212" i="7"/>
  <c r="AJ212" i="7" s="1"/>
  <c r="AI224" i="7"/>
  <c r="AJ224" i="7" s="1"/>
  <c r="AI187" i="7"/>
  <c r="AJ187" i="7" s="1"/>
  <c r="AI191" i="7"/>
  <c r="AJ191" i="7" s="1"/>
  <c r="AI198" i="7"/>
  <c r="AJ198" i="7" s="1"/>
  <c r="AI193" i="7"/>
  <c r="AJ193" i="7" s="1"/>
  <c r="AI195" i="7"/>
  <c r="AJ195" i="7" s="1"/>
  <c r="AI192" i="7"/>
  <c r="AJ192" i="7" s="1"/>
  <c r="AI230" i="7"/>
  <c r="AJ230" i="7" s="1"/>
  <c r="AI211" i="7"/>
  <c r="AJ211" i="7" s="1"/>
  <c r="AI218" i="7"/>
  <c r="AJ218" i="7" s="1"/>
  <c r="AI196" i="7"/>
  <c r="AJ196" i="7" s="1"/>
  <c r="AI220" i="7"/>
  <c r="AJ220" i="7" s="1"/>
  <c r="AI232" i="7"/>
  <c r="AJ232" i="7" s="1"/>
  <c r="AI189" i="7"/>
  <c r="AJ189" i="7" s="1"/>
  <c r="AI210" i="7"/>
  <c r="AJ210" i="7" s="1"/>
  <c r="AI199" i="7"/>
  <c r="AJ199" i="7" s="1"/>
  <c r="AI188" i="7"/>
  <c r="AJ188" i="7" s="1"/>
  <c r="AI223" i="7"/>
  <c r="AJ223" i="7" s="1"/>
  <c r="AI229" i="7"/>
  <c r="AJ229" i="7" s="1"/>
  <c r="AI225" i="7"/>
  <c r="AJ225" i="7" s="1"/>
  <c r="AI219" i="7"/>
  <c r="AJ219" i="7" s="1"/>
  <c r="AI234" i="7"/>
  <c r="AJ234" i="7" s="1"/>
  <c r="AI241" i="7"/>
  <c r="AJ241" i="7" s="1"/>
  <c r="AI207" i="7"/>
  <c r="AJ207" i="7" s="1"/>
  <c r="AI205" i="7"/>
  <c r="AJ205" i="7" s="1"/>
  <c r="AI214" i="7"/>
  <c r="AJ214" i="7" s="1"/>
  <c r="AI228" i="7"/>
  <c r="AJ228" i="7" s="1"/>
  <c r="AI213" i="7"/>
  <c r="AJ213" i="7" s="1"/>
  <c r="AI231" i="7"/>
  <c r="AJ231" i="7" s="1"/>
  <c r="AI233" i="7"/>
  <c r="AJ233" i="7" s="1"/>
  <c r="AI215" i="7"/>
  <c r="AJ215" i="7" s="1"/>
  <c r="AI217" i="7"/>
  <c r="AJ217" i="7" s="1"/>
  <c r="AI194" i="7"/>
  <c r="AJ194" i="7" s="1"/>
  <c r="AI200" i="7"/>
  <c r="AJ200" i="7" s="1"/>
  <c r="AI245" i="7"/>
  <c r="AJ245" i="7" s="1"/>
  <c r="AI259" i="7"/>
  <c r="AJ259" i="7" s="1"/>
  <c r="AI262" i="7"/>
  <c r="AJ262" i="7" s="1"/>
  <c r="AI236" i="7"/>
  <c r="AJ236" i="7" s="1"/>
  <c r="AI221" i="7"/>
  <c r="AJ221" i="7" s="1"/>
  <c r="AI238" i="7"/>
  <c r="AJ238" i="7" s="1"/>
  <c r="AI204" i="7"/>
  <c r="AJ204" i="7" s="1"/>
  <c r="AI197" i="7"/>
  <c r="AJ197" i="7" s="1"/>
  <c r="AI201" i="7"/>
  <c r="AJ201" i="7" s="1"/>
  <c r="AI227" i="7"/>
  <c r="AJ227" i="7" s="1"/>
  <c r="AI206" i="7"/>
  <c r="AJ206" i="7" s="1"/>
  <c r="AI208" i="7"/>
  <c r="AJ208" i="7" s="1"/>
  <c r="AI249" i="7"/>
  <c r="AJ249" i="7" s="1"/>
  <c r="AI222" i="7"/>
  <c r="AJ222" i="7" s="1"/>
  <c r="AI203" i="7"/>
  <c r="AJ203" i="7" s="1"/>
  <c r="AI226" i="7"/>
  <c r="AJ226" i="7" s="1"/>
  <c r="AI209" i="7"/>
  <c r="AJ209" i="7" s="1"/>
  <c r="AI258" i="7"/>
  <c r="AJ258" i="7" s="1"/>
  <c r="AI242" i="7"/>
  <c r="AJ242" i="7" s="1"/>
  <c r="AI235" i="7"/>
  <c r="AJ235" i="7" s="1"/>
  <c r="AI246" i="7"/>
  <c r="AJ246" i="7" s="1"/>
  <c r="AI244" i="7"/>
  <c r="AJ244" i="7" s="1"/>
  <c r="AI251" i="7"/>
  <c r="AJ251" i="7" s="1"/>
  <c r="AI243" i="7"/>
  <c r="AJ243" i="7" s="1"/>
  <c r="AI247" i="7"/>
  <c r="AJ247" i="7" s="1"/>
  <c r="AI252" i="7"/>
  <c r="AJ252" i="7" s="1"/>
  <c r="AI250" i="7"/>
  <c r="AJ250" i="7" s="1"/>
  <c r="AI239" i="7"/>
  <c r="AJ239" i="7" s="1"/>
  <c r="AI240" i="7"/>
  <c r="AJ240" i="7" s="1"/>
  <c r="AI248" i="7"/>
  <c r="AJ248" i="7" s="1"/>
  <c r="AI256" i="7"/>
  <c r="AJ256" i="7" s="1"/>
  <c r="AI253" i="7"/>
  <c r="AJ253" i="7" s="1"/>
  <c r="AI257" i="7"/>
  <c r="AJ257" i="7" s="1"/>
  <c r="AI261" i="7"/>
  <c r="AJ261" i="7" s="1"/>
  <c r="AI254" i="7"/>
  <c r="AJ254" i="7" s="1"/>
  <c r="AI255" i="7"/>
  <c r="AJ255" i="7" s="1"/>
  <c r="AI260" i="7"/>
  <c r="AJ260" i="7" s="1"/>
  <c r="AI263" i="7"/>
  <c r="AJ263" i="7" s="1"/>
  <c r="AI265" i="7"/>
  <c r="AJ265" i="7" s="1"/>
  <c r="AI264" i="7"/>
  <c r="AJ264" i="7" s="1"/>
  <c r="AI266" i="7"/>
  <c r="AJ266" i="7" s="1"/>
  <c r="AI267" i="7"/>
  <c r="AJ267" i="7" s="1"/>
  <c r="AI3" i="7"/>
  <c r="AI4" i="7"/>
  <c r="AI6" i="7"/>
  <c r="AI13" i="7"/>
  <c r="AI2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D16" i="8"/>
  <c r="D12" i="8"/>
  <c r="D9" i="8"/>
  <c r="D2" i="8"/>
  <c r="D14" i="8"/>
  <c r="D5" i="8"/>
  <c r="D13" i="8"/>
  <c r="D10" i="8"/>
  <c r="D15" i="8"/>
  <c r="D8" i="8"/>
  <c r="D6" i="8"/>
  <c r="D11" i="8"/>
  <c r="D3" i="8"/>
  <c r="D4" i="8"/>
  <c r="D7" i="8"/>
  <c r="D7" i="3"/>
  <c r="AC23" i="2"/>
  <c r="AD23" i="2" s="1"/>
  <c r="AC25" i="2"/>
  <c r="AC29" i="2"/>
  <c r="AD29" i="2" s="1"/>
  <c r="AC26" i="2"/>
  <c r="AD26" i="2" s="1"/>
  <c r="AC28" i="2"/>
  <c r="AD28" i="2" s="1"/>
  <c r="AC31" i="2"/>
  <c r="AD31" i="2" s="1"/>
  <c r="AC30" i="2"/>
  <c r="AD30" i="2" s="1"/>
  <c r="AC27" i="2"/>
  <c r="AD27" i="2" s="1"/>
  <c r="AC24" i="2"/>
  <c r="AD24" i="2" s="1"/>
  <c r="AC36" i="2"/>
  <c r="AD36" i="2" s="1"/>
  <c r="AC35" i="2"/>
  <c r="AD35" i="2" s="1"/>
  <c r="AC33" i="2"/>
  <c r="AD33" i="2" s="1"/>
  <c r="AC38" i="2"/>
  <c r="AD38" i="2" s="1"/>
  <c r="AC32" i="2"/>
  <c r="AD32" i="2" s="1"/>
  <c r="AC37" i="2"/>
  <c r="AD37" i="2" s="1"/>
  <c r="AC39" i="2"/>
  <c r="AD39" i="2" s="1"/>
  <c r="AC40" i="2"/>
  <c r="AD40" i="2" s="1"/>
  <c r="AC42" i="2"/>
  <c r="AD42" i="2" s="1"/>
  <c r="AC41" i="2"/>
  <c r="AD41" i="2" s="1"/>
  <c r="AA24" i="7"/>
  <c r="AB24" i="7" s="1"/>
  <c r="AA5" i="7"/>
  <c r="AB5" i="7" s="1"/>
  <c r="AA220" i="7"/>
  <c r="AB220" i="7" s="1"/>
  <c r="AA196" i="7"/>
  <c r="AB196" i="7" s="1"/>
  <c r="AA19" i="7"/>
  <c r="AB19" i="7" s="1"/>
  <c r="AA182" i="7"/>
  <c r="AB182" i="7" s="1"/>
  <c r="AA246" i="7"/>
  <c r="AB246" i="7" s="1"/>
  <c r="AA112" i="7"/>
  <c r="AB112" i="7" s="1"/>
  <c r="AA241" i="7"/>
  <c r="AB241" i="7" s="1"/>
  <c r="AA155" i="7"/>
  <c r="AB155" i="7" s="1"/>
  <c r="AA148" i="7"/>
  <c r="AB148" i="7" s="1"/>
  <c r="AA115" i="7"/>
  <c r="AB115" i="7" s="1"/>
  <c r="AA244" i="7"/>
  <c r="AB244" i="7" s="1"/>
  <c r="AA224" i="7"/>
  <c r="AB224" i="7" s="1"/>
  <c r="AA213" i="7"/>
  <c r="AB213" i="7" s="1"/>
  <c r="AA264" i="7"/>
  <c r="AB264" i="7" s="1"/>
  <c r="AA259" i="7"/>
  <c r="AB259" i="7" s="1"/>
  <c r="AA83" i="7"/>
  <c r="AB83" i="7" s="1"/>
  <c r="AA2" i="7"/>
  <c r="AB2" i="7" s="1"/>
  <c r="AA208" i="7"/>
  <c r="AB208" i="7" s="1"/>
  <c r="AA93" i="7"/>
  <c r="AB93" i="7" s="1"/>
  <c r="AA27" i="7"/>
  <c r="AB27" i="7" s="1"/>
  <c r="AA64" i="7"/>
  <c r="AB64" i="7" s="1"/>
  <c r="AA109" i="7"/>
  <c r="AB109" i="7" s="1"/>
  <c r="AA157" i="7"/>
  <c r="AB157" i="7" s="1"/>
  <c r="AA54" i="7"/>
  <c r="AB54" i="7" s="1"/>
  <c r="AA258" i="7"/>
  <c r="AB258" i="7" s="1"/>
  <c r="AA14" i="7"/>
  <c r="AB14" i="7" s="1"/>
  <c r="AA97" i="7"/>
  <c r="AB97" i="7" s="1"/>
  <c r="AA49" i="7"/>
  <c r="AB49" i="7" s="1"/>
  <c r="AA165" i="7"/>
  <c r="AB165" i="7" s="1"/>
  <c r="AA95" i="7"/>
  <c r="AB95" i="7" s="1"/>
  <c r="AA154" i="7"/>
  <c r="AB154" i="7" s="1"/>
  <c r="AA44" i="7"/>
  <c r="AB44" i="7" s="1"/>
  <c r="AA105" i="7"/>
  <c r="AB105" i="7" s="1"/>
  <c r="AA197" i="7"/>
  <c r="AB197" i="7" s="1"/>
  <c r="AA232" i="7"/>
  <c r="AB232" i="7" s="1"/>
  <c r="AA153" i="7"/>
  <c r="AB153" i="7" s="1"/>
  <c r="AA172" i="7"/>
  <c r="AB172" i="7" s="1"/>
  <c r="AA168" i="7"/>
  <c r="AB168" i="7" s="1"/>
  <c r="AA147" i="7"/>
  <c r="AA144" i="7"/>
  <c r="AA130" i="7"/>
  <c r="AA51" i="7"/>
  <c r="AA78" i="7"/>
  <c r="AA55" i="7"/>
  <c r="AA131" i="7"/>
  <c r="AA256" i="7"/>
  <c r="AA106" i="7"/>
  <c r="AA65" i="7"/>
  <c r="AA67" i="7"/>
  <c r="AA114" i="7"/>
  <c r="AA260" i="7"/>
  <c r="AA127" i="7"/>
  <c r="AA18" i="7"/>
  <c r="AA66" i="7"/>
  <c r="AA209" i="7"/>
  <c r="AA150" i="7"/>
  <c r="AA200" i="7"/>
  <c r="AA92" i="7"/>
  <c r="AA71" i="7"/>
  <c r="AA84" i="7"/>
  <c r="AA194" i="7"/>
  <c r="AA94" i="7"/>
  <c r="AA255" i="7"/>
  <c r="AA173" i="7"/>
  <c r="AA247" i="7"/>
  <c r="AA171" i="7"/>
  <c r="AA238" i="7"/>
  <c r="AA100" i="7"/>
  <c r="AA265" i="7"/>
  <c r="AA248" i="7"/>
  <c r="AA193" i="7"/>
  <c r="AA116" i="7"/>
  <c r="AA31" i="7"/>
  <c r="AA123" i="7"/>
  <c r="AA61" i="7"/>
  <c r="AA135" i="7"/>
  <c r="AA111" i="7"/>
  <c r="AA81" i="7"/>
  <c r="AA20" i="7"/>
  <c r="AA80" i="7"/>
  <c r="AA195" i="7"/>
  <c r="AA122" i="7"/>
  <c r="AA56" i="7"/>
  <c r="AA191" i="7"/>
  <c r="AA140" i="7"/>
  <c r="AA107" i="7"/>
  <c r="AA267" i="7"/>
  <c r="AA206" i="7"/>
  <c r="AA151" i="7"/>
  <c r="AA205" i="7"/>
  <c r="AA235" i="7"/>
  <c r="AA181" i="7"/>
  <c r="AA48" i="7"/>
  <c r="AA218" i="7"/>
  <c r="AA113" i="7"/>
  <c r="AA38" i="7"/>
  <c r="AA129" i="7"/>
  <c r="AA10" i="7"/>
  <c r="AA231" i="7"/>
  <c r="AA50" i="7"/>
  <c r="AA233" i="7"/>
  <c r="AA251" i="7"/>
  <c r="AA169" i="7"/>
  <c r="AA120" i="7"/>
  <c r="AA257" i="7"/>
  <c r="AA198" i="7"/>
  <c r="AA212" i="7"/>
  <c r="AA143" i="7"/>
  <c r="AA79" i="7"/>
  <c r="AA98" i="7"/>
  <c r="AA214" i="7"/>
  <c r="AA152" i="7"/>
  <c r="AA124" i="7"/>
  <c r="AA88" i="7"/>
  <c r="AA41" i="7"/>
  <c r="AA186" i="7"/>
  <c r="AA72" i="7"/>
  <c r="AA176" i="7"/>
  <c r="AA230" i="7"/>
  <c r="AA174" i="7"/>
  <c r="AA26" i="7"/>
  <c r="AA32" i="7"/>
  <c r="AA166" i="7"/>
  <c r="AA142" i="7"/>
  <c r="AA125" i="7"/>
  <c r="AA216" i="7"/>
  <c r="AA43" i="7"/>
  <c r="AA141" i="7"/>
  <c r="AA134" i="7"/>
  <c r="AA159" i="7"/>
  <c r="AA75" i="7"/>
  <c r="AA239" i="7"/>
  <c r="AA68" i="7"/>
  <c r="AA242" i="7"/>
  <c r="AA17" i="7"/>
  <c r="AA225" i="7"/>
  <c r="AA160" i="7"/>
  <c r="AA60" i="7"/>
  <c r="AA102" i="7"/>
  <c r="AA222" i="7"/>
  <c r="AA9" i="7"/>
  <c r="AA128" i="7"/>
  <c r="AA37" i="7"/>
  <c r="AA229" i="7"/>
  <c r="AA245" i="7"/>
  <c r="AA146" i="7"/>
  <c r="AA76" i="7"/>
  <c r="AA177" i="7"/>
  <c r="AA139" i="7"/>
  <c r="AA156" i="7"/>
  <c r="AA35" i="7"/>
  <c r="AA170" i="7"/>
  <c r="AA243" i="7"/>
  <c r="AA45" i="7"/>
  <c r="AA101" i="7"/>
  <c r="AA15" i="7"/>
  <c r="AA12" i="7"/>
  <c r="AA161" i="7"/>
  <c r="AA237" i="7"/>
  <c r="AA228" i="7"/>
  <c r="AA25" i="7"/>
  <c r="AA46" i="7"/>
  <c r="AA30" i="7"/>
  <c r="AA250" i="7"/>
  <c r="AA3" i="7"/>
  <c r="AA8" i="7"/>
  <c r="AA119" i="7"/>
  <c r="AA185" i="7"/>
  <c r="AA240" i="7"/>
  <c r="AA121" i="7"/>
  <c r="AA103" i="7"/>
  <c r="AA201" i="7"/>
  <c r="AA70" i="7"/>
  <c r="AA89" i="7"/>
  <c r="AA180" i="7"/>
  <c r="AA132" i="7"/>
  <c r="AA13" i="7"/>
  <c r="AA36" i="7"/>
  <c r="AA42" i="7"/>
  <c r="AA104" i="7"/>
  <c r="AA162" i="7"/>
  <c r="AA184" i="7"/>
  <c r="AA178" i="7"/>
  <c r="AA39" i="7"/>
  <c r="AA133" i="7"/>
  <c r="AA226" i="7"/>
  <c r="AA234" i="7"/>
  <c r="AA183" i="7"/>
  <c r="AA96" i="7"/>
  <c r="AA192" i="7"/>
  <c r="AA117" i="7"/>
  <c r="AA85" i="7"/>
  <c r="AA167" i="7"/>
  <c r="AA221" i="7"/>
  <c r="AA261" i="7"/>
  <c r="AA236" i="7"/>
  <c r="AA219" i="7"/>
  <c r="AA7" i="7"/>
  <c r="AA34" i="7"/>
  <c r="AA53" i="7"/>
  <c r="AA252" i="7"/>
  <c r="AA207" i="7"/>
  <c r="AA215" i="7"/>
  <c r="AA126" i="7"/>
  <c r="AA118" i="7"/>
  <c r="AA145" i="7"/>
  <c r="AA87" i="7"/>
  <c r="AA62" i="7"/>
  <c r="AA138" i="7"/>
  <c r="AA202" i="7"/>
  <c r="AA211" i="7"/>
  <c r="AA179" i="7"/>
  <c r="AA223" i="7"/>
  <c r="AA77" i="7"/>
  <c r="AA11" i="7"/>
  <c r="AA149" i="7"/>
  <c r="AA108" i="7"/>
  <c r="AA199" i="7"/>
  <c r="AA28" i="7"/>
  <c r="AA203" i="7"/>
  <c r="AA110" i="7"/>
  <c r="AA59" i="7"/>
  <c r="AA29" i="7"/>
  <c r="AA253" i="7"/>
  <c r="AA163" i="7"/>
  <c r="AA6" i="7"/>
  <c r="AA175" i="7"/>
  <c r="AA136" i="7"/>
  <c r="AA210" i="7"/>
  <c r="AA82" i="7"/>
  <c r="AA69" i="7"/>
  <c r="AA40" i="7"/>
  <c r="AA262" i="7"/>
  <c r="AA63" i="7"/>
  <c r="AA188" i="7"/>
  <c r="AA227" i="7"/>
  <c r="AA47" i="7"/>
  <c r="AA91" i="7"/>
  <c r="AA99" i="7"/>
  <c r="AA189" i="7"/>
  <c r="AA22" i="7"/>
  <c r="AA137" i="7"/>
  <c r="AA23" i="7"/>
  <c r="AA187" i="7"/>
  <c r="AA73" i="7"/>
  <c r="AA249" i="7"/>
  <c r="AA52" i="7"/>
  <c r="AA4" i="7"/>
  <c r="AA217" i="7"/>
  <c r="AA86" i="7"/>
  <c r="AA57" i="7"/>
  <c r="AA33" i="7"/>
  <c r="AA164" i="7"/>
  <c r="AA21" i="7"/>
  <c r="AA263" i="7"/>
  <c r="AA16" i="7"/>
  <c r="AA158" i="7"/>
  <c r="AA266" i="7"/>
  <c r="AA90" i="7"/>
  <c r="AA204" i="7"/>
  <c r="AA190" i="7"/>
  <c r="AA74" i="7"/>
  <c r="AA58" i="7"/>
  <c r="AA254" i="7"/>
  <c r="AB254" i="7" s="1"/>
  <c r="X254" i="7"/>
  <c r="Y254" i="7" s="1"/>
  <c r="X24" i="7"/>
  <c r="Y24" i="7" s="1"/>
  <c r="X5" i="7"/>
  <c r="Y5" i="7" s="1"/>
  <c r="X220" i="7"/>
  <c r="Y220" i="7" s="1"/>
  <c r="X196" i="7"/>
  <c r="Y196" i="7" s="1"/>
  <c r="X19" i="7"/>
  <c r="Y19" i="7" s="1"/>
  <c r="X182" i="7"/>
  <c r="Y182" i="7" s="1"/>
  <c r="X246" i="7"/>
  <c r="Y246" i="7" s="1"/>
  <c r="X112" i="7"/>
  <c r="Y112" i="7" s="1"/>
  <c r="X241" i="7"/>
  <c r="Y241" i="7" s="1"/>
  <c r="X155" i="7"/>
  <c r="Y155" i="7" s="1"/>
  <c r="X148" i="7"/>
  <c r="Y148" i="7" s="1"/>
  <c r="X115" i="7"/>
  <c r="Y115" i="7" s="1"/>
  <c r="X244" i="7"/>
  <c r="Y244" i="7" s="1"/>
  <c r="X224" i="7"/>
  <c r="Y224" i="7" s="1"/>
  <c r="X213" i="7"/>
  <c r="Y213" i="7" s="1"/>
  <c r="X264" i="7"/>
  <c r="Y264" i="7" s="1"/>
  <c r="X259" i="7"/>
  <c r="Y259" i="7" s="1"/>
  <c r="X83" i="7"/>
  <c r="Y83" i="7" s="1"/>
  <c r="X2" i="7"/>
  <c r="Y2" i="7" s="1"/>
  <c r="X208" i="7"/>
  <c r="Y208" i="7" s="1"/>
  <c r="X93" i="7"/>
  <c r="Y93" i="7" s="1"/>
  <c r="X27" i="7"/>
  <c r="Y27" i="7" s="1"/>
  <c r="X64" i="7"/>
  <c r="Y64" i="7" s="1"/>
  <c r="X109" i="7"/>
  <c r="Y109" i="7" s="1"/>
  <c r="X157" i="7"/>
  <c r="Y157" i="7" s="1"/>
  <c r="X54" i="7"/>
  <c r="Y54" i="7" s="1"/>
  <c r="X258" i="7"/>
  <c r="Y258" i="7" s="1"/>
  <c r="X14" i="7"/>
  <c r="Y14" i="7" s="1"/>
  <c r="X97" i="7"/>
  <c r="Y97" i="7" s="1"/>
  <c r="X49" i="7"/>
  <c r="Y49" i="7" s="1"/>
  <c r="X165" i="7"/>
  <c r="Y165" i="7" s="1"/>
  <c r="X95" i="7"/>
  <c r="Y95" i="7" s="1"/>
  <c r="X154" i="7"/>
  <c r="Y154" i="7" s="1"/>
  <c r="X44" i="7"/>
  <c r="Y44" i="7" s="1"/>
  <c r="X105" i="7"/>
  <c r="Y105" i="7" s="1"/>
  <c r="X197" i="7"/>
  <c r="Y197" i="7" s="1"/>
  <c r="X232" i="7"/>
  <c r="Y232" i="7" s="1"/>
  <c r="X153" i="7"/>
  <c r="Y153" i="7" s="1"/>
  <c r="X172" i="7"/>
  <c r="Y172" i="7" s="1"/>
  <c r="X168" i="7"/>
  <c r="Y168" i="7" s="1"/>
  <c r="X147" i="7"/>
  <c r="Y147" i="7" s="1"/>
  <c r="X144" i="7"/>
  <c r="Y144" i="7" s="1"/>
  <c r="X130" i="7"/>
  <c r="Y130" i="7" s="1"/>
  <c r="X51" i="7"/>
  <c r="Y51" i="7" s="1"/>
  <c r="X78" i="7"/>
  <c r="Y78" i="7" s="1"/>
  <c r="X55" i="7"/>
  <c r="Y55" i="7" s="1"/>
  <c r="X131" i="7"/>
  <c r="Y131" i="7" s="1"/>
  <c r="X256" i="7"/>
  <c r="Y256" i="7" s="1"/>
  <c r="X106" i="7"/>
  <c r="Y106" i="7" s="1"/>
  <c r="X65" i="7"/>
  <c r="Y65" i="7" s="1"/>
  <c r="X67" i="7"/>
  <c r="Y67" i="7" s="1"/>
  <c r="X114" i="7"/>
  <c r="Y114" i="7" s="1"/>
  <c r="X260" i="7"/>
  <c r="Y260" i="7" s="1"/>
  <c r="X127" i="7"/>
  <c r="Y127" i="7" s="1"/>
  <c r="X18" i="7"/>
  <c r="Y18" i="7" s="1"/>
  <c r="X66" i="7"/>
  <c r="Y66" i="7" s="1"/>
  <c r="X209" i="7"/>
  <c r="Y209" i="7" s="1"/>
  <c r="X150" i="7"/>
  <c r="Y150" i="7" s="1"/>
  <c r="X200" i="7"/>
  <c r="Y200" i="7" s="1"/>
  <c r="X92" i="7"/>
  <c r="Y92" i="7" s="1"/>
  <c r="X71" i="7"/>
  <c r="Y71" i="7" s="1"/>
  <c r="X84" i="7"/>
  <c r="Y84" i="7" s="1"/>
  <c r="X194" i="7"/>
  <c r="Y194" i="7" s="1"/>
  <c r="X94" i="7"/>
  <c r="Y94" i="7" s="1"/>
  <c r="X255" i="7"/>
  <c r="Y255" i="7" s="1"/>
  <c r="X173" i="7"/>
  <c r="Y173" i="7" s="1"/>
  <c r="X247" i="7"/>
  <c r="Y247" i="7" s="1"/>
  <c r="X171" i="7"/>
  <c r="Y171" i="7" s="1"/>
  <c r="X238" i="7"/>
  <c r="Y238" i="7" s="1"/>
  <c r="X100" i="7"/>
  <c r="Y100" i="7" s="1"/>
  <c r="X265" i="7"/>
  <c r="Y265" i="7" s="1"/>
  <c r="X248" i="7"/>
  <c r="Y248" i="7" s="1"/>
  <c r="X193" i="7"/>
  <c r="Y193" i="7" s="1"/>
  <c r="X116" i="7"/>
  <c r="Y116" i="7" s="1"/>
  <c r="X31" i="7"/>
  <c r="Y31" i="7" s="1"/>
  <c r="X123" i="7"/>
  <c r="Y123" i="7" s="1"/>
  <c r="X61" i="7"/>
  <c r="Y61" i="7" s="1"/>
  <c r="X135" i="7"/>
  <c r="Y135" i="7" s="1"/>
  <c r="X111" i="7"/>
  <c r="Y111" i="7" s="1"/>
  <c r="X81" i="7"/>
  <c r="Y81" i="7" s="1"/>
  <c r="X20" i="7"/>
  <c r="Y20" i="7" s="1"/>
  <c r="X80" i="7"/>
  <c r="Y80" i="7" s="1"/>
  <c r="X195" i="7"/>
  <c r="Y195" i="7" s="1"/>
  <c r="X122" i="7"/>
  <c r="Y122" i="7" s="1"/>
  <c r="X56" i="7"/>
  <c r="Y56" i="7" s="1"/>
  <c r="X191" i="7"/>
  <c r="Y191" i="7" s="1"/>
  <c r="X140" i="7"/>
  <c r="Y140" i="7" s="1"/>
  <c r="X107" i="7"/>
  <c r="Y107" i="7" s="1"/>
  <c r="X267" i="7"/>
  <c r="Y267" i="7" s="1"/>
  <c r="X206" i="7"/>
  <c r="Y206" i="7" s="1"/>
  <c r="X151" i="7"/>
  <c r="Y151" i="7" s="1"/>
  <c r="X205" i="7"/>
  <c r="Y205" i="7" s="1"/>
  <c r="X235" i="7"/>
  <c r="Y235" i="7" s="1"/>
  <c r="X181" i="7"/>
  <c r="Y181" i="7" s="1"/>
  <c r="X48" i="7"/>
  <c r="Y48" i="7" s="1"/>
  <c r="X218" i="7"/>
  <c r="Y218" i="7" s="1"/>
  <c r="X113" i="7"/>
  <c r="Y113" i="7" s="1"/>
  <c r="X38" i="7"/>
  <c r="Y38" i="7" s="1"/>
  <c r="X129" i="7"/>
  <c r="Y129" i="7" s="1"/>
  <c r="X10" i="7"/>
  <c r="Y10" i="7" s="1"/>
  <c r="X231" i="7"/>
  <c r="Y231" i="7" s="1"/>
  <c r="X50" i="7"/>
  <c r="Y50" i="7" s="1"/>
  <c r="X233" i="7"/>
  <c r="Y233" i="7" s="1"/>
  <c r="X251" i="7"/>
  <c r="Y251" i="7" s="1"/>
  <c r="X169" i="7"/>
  <c r="Y169" i="7" s="1"/>
  <c r="X120" i="7"/>
  <c r="Y120" i="7" s="1"/>
  <c r="X257" i="7"/>
  <c r="Y257" i="7" s="1"/>
  <c r="X198" i="7"/>
  <c r="Y198" i="7" s="1"/>
  <c r="X212" i="7"/>
  <c r="Y212" i="7" s="1"/>
  <c r="X143" i="7"/>
  <c r="Y143" i="7" s="1"/>
  <c r="X79" i="7"/>
  <c r="Y79" i="7" s="1"/>
  <c r="X98" i="7"/>
  <c r="Y98" i="7" s="1"/>
  <c r="X214" i="7"/>
  <c r="Y214" i="7" s="1"/>
  <c r="X152" i="7"/>
  <c r="Y152" i="7" s="1"/>
  <c r="X124" i="7"/>
  <c r="Y124" i="7" s="1"/>
  <c r="X88" i="7"/>
  <c r="Y88" i="7" s="1"/>
  <c r="X41" i="7"/>
  <c r="Y41" i="7" s="1"/>
  <c r="X186" i="7"/>
  <c r="Y186" i="7" s="1"/>
  <c r="X72" i="7"/>
  <c r="Y72" i="7" s="1"/>
  <c r="X176" i="7"/>
  <c r="Y176" i="7" s="1"/>
  <c r="X230" i="7"/>
  <c r="Y230" i="7" s="1"/>
  <c r="X174" i="7"/>
  <c r="Y174" i="7" s="1"/>
  <c r="X26" i="7"/>
  <c r="Y26" i="7" s="1"/>
  <c r="X32" i="7"/>
  <c r="Y32" i="7" s="1"/>
  <c r="X166" i="7"/>
  <c r="Y166" i="7" s="1"/>
  <c r="X142" i="7"/>
  <c r="Y142" i="7" s="1"/>
  <c r="X125" i="7"/>
  <c r="Y125" i="7" s="1"/>
  <c r="X216" i="7"/>
  <c r="Y216" i="7" s="1"/>
  <c r="X43" i="7"/>
  <c r="Y43" i="7" s="1"/>
  <c r="X141" i="7"/>
  <c r="Y141" i="7" s="1"/>
  <c r="X134" i="7"/>
  <c r="Y134" i="7" s="1"/>
  <c r="X159" i="7"/>
  <c r="Y159" i="7" s="1"/>
  <c r="X75" i="7"/>
  <c r="Y75" i="7" s="1"/>
  <c r="X239" i="7"/>
  <c r="Y239" i="7" s="1"/>
  <c r="X68" i="7"/>
  <c r="Y68" i="7" s="1"/>
  <c r="X242" i="7"/>
  <c r="Y242" i="7" s="1"/>
  <c r="X17" i="7"/>
  <c r="Y17" i="7" s="1"/>
  <c r="X225" i="7"/>
  <c r="Y225" i="7" s="1"/>
  <c r="X160" i="7"/>
  <c r="Y160" i="7" s="1"/>
  <c r="X60" i="7"/>
  <c r="Y60" i="7" s="1"/>
  <c r="X102" i="7"/>
  <c r="Y102" i="7" s="1"/>
  <c r="X222" i="7"/>
  <c r="Y222" i="7" s="1"/>
  <c r="X9" i="7"/>
  <c r="Y9" i="7" s="1"/>
  <c r="X128" i="7"/>
  <c r="Y128" i="7" s="1"/>
  <c r="X37" i="7"/>
  <c r="Y37" i="7" s="1"/>
  <c r="X229" i="7"/>
  <c r="Y229" i="7" s="1"/>
  <c r="X245" i="7"/>
  <c r="Y245" i="7" s="1"/>
  <c r="X146" i="7"/>
  <c r="Y146" i="7" s="1"/>
  <c r="X76" i="7"/>
  <c r="Y76" i="7" s="1"/>
  <c r="X177" i="7"/>
  <c r="Y177" i="7" s="1"/>
  <c r="X139" i="7"/>
  <c r="Y139" i="7" s="1"/>
  <c r="X156" i="7"/>
  <c r="Y156" i="7" s="1"/>
  <c r="X35" i="7"/>
  <c r="Y35" i="7" s="1"/>
  <c r="X170" i="7"/>
  <c r="Y170" i="7" s="1"/>
  <c r="X243" i="7"/>
  <c r="Y243" i="7" s="1"/>
  <c r="X45" i="7"/>
  <c r="Y45" i="7" s="1"/>
  <c r="X101" i="7"/>
  <c r="Y101" i="7" s="1"/>
  <c r="X15" i="7"/>
  <c r="Y15" i="7" s="1"/>
  <c r="X12" i="7"/>
  <c r="Y12" i="7" s="1"/>
  <c r="X161" i="7"/>
  <c r="Y161" i="7" s="1"/>
  <c r="X237" i="7"/>
  <c r="Y237" i="7" s="1"/>
  <c r="X228" i="7"/>
  <c r="Y228" i="7" s="1"/>
  <c r="X25" i="7"/>
  <c r="Y25" i="7" s="1"/>
  <c r="X46" i="7"/>
  <c r="Y46" i="7" s="1"/>
  <c r="X30" i="7"/>
  <c r="Y30" i="7" s="1"/>
  <c r="X250" i="7"/>
  <c r="Y250" i="7" s="1"/>
  <c r="X3" i="7"/>
  <c r="Y3" i="7" s="1"/>
  <c r="X8" i="7"/>
  <c r="Y8" i="7" s="1"/>
  <c r="X119" i="7"/>
  <c r="Y119" i="7" s="1"/>
  <c r="X185" i="7"/>
  <c r="Y185" i="7" s="1"/>
  <c r="X240" i="7"/>
  <c r="Y240" i="7" s="1"/>
  <c r="X121" i="7"/>
  <c r="Y121" i="7" s="1"/>
  <c r="X103" i="7"/>
  <c r="Y103" i="7" s="1"/>
  <c r="X201" i="7"/>
  <c r="Y201" i="7" s="1"/>
  <c r="X70" i="7"/>
  <c r="Y70" i="7" s="1"/>
  <c r="X89" i="7"/>
  <c r="Y89" i="7" s="1"/>
  <c r="X180" i="7"/>
  <c r="Y180" i="7" s="1"/>
  <c r="X132" i="7"/>
  <c r="Y132" i="7" s="1"/>
  <c r="X13" i="7"/>
  <c r="Y13" i="7" s="1"/>
  <c r="X36" i="7"/>
  <c r="Y36" i="7" s="1"/>
  <c r="X42" i="7"/>
  <c r="Y42" i="7" s="1"/>
  <c r="X104" i="7"/>
  <c r="Y104" i="7" s="1"/>
  <c r="X162" i="7"/>
  <c r="Y162" i="7" s="1"/>
  <c r="X184" i="7"/>
  <c r="Y184" i="7" s="1"/>
  <c r="X178" i="7"/>
  <c r="Y178" i="7" s="1"/>
  <c r="X39" i="7"/>
  <c r="Y39" i="7" s="1"/>
  <c r="X133" i="7"/>
  <c r="Y133" i="7" s="1"/>
  <c r="X226" i="7"/>
  <c r="Y226" i="7" s="1"/>
  <c r="X234" i="7"/>
  <c r="Y234" i="7" s="1"/>
  <c r="X183" i="7"/>
  <c r="Y183" i="7" s="1"/>
  <c r="X96" i="7"/>
  <c r="Y96" i="7" s="1"/>
  <c r="X192" i="7"/>
  <c r="Y192" i="7" s="1"/>
  <c r="X117" i="7"/>
  <c r="Y117" i="7" s="1"/>
  <c r="X85" i="7"/>
  <c r="Y85" i="7" s="1"/>
  <c r="X167" i="7"/>
  <c r="Y167" i="7" s="1"/>
  <c r="X221" i="7"/>
  <c r="Y221" i="7" s="1"/>
  <c r="X261" i="7"/>
  <c r="Y261" i="7" s="1"/>
  <c r="X236" i="7"/>
  <c r="Y236" i="7" s="1"/>
  <c r="X219" i="7"/>
  <c r="Y219" i="7" s="1"/>
  <c r="X7" i="7"/>
  <c r="Y7" i="7" s="1"/>
  <c r="X34" i="7"/>
  <c r="Y34" i="7" s="1"/>
  <c r="X53" i="7"/>
  <c r="Y53" i="7" s="1"/>
  <c r="X252" i="7"/>
  <c r="Y252" i="7" s="1"/>
  <c r="X207" i="7"/>
  <c r="Y207" i="7" s="1"/>
  <c r="X215" i="7"/>
  <c r="Y215" i="7" s="1"/>
  <c r="X126" i="7"/>
  <c r="Y126" i="7" s="1"/>
  <c r="X118" i="7"/>
  <c r="Y118" i="7" s="1"/>
  <c r="X145" i="7"/>
  <c r="Y145" i="7" s="1"/>
  <c r="X87" i="7"/>
  <c r="Y87" i="7" s="1"/>
  <c r="X62" i="7"/>
  <c r="Y62" i="7" s="1"/>
  <c r="X138" i="7"/>
  <c r="Y138" i="7" s="1"/>
  <c r="X202" i="7"/>
  <c r="Y202" i="7" s="1"/>
  <c r="X211" i="7"/>
  <c r="Y211" i="7" s="1"/>
  <c r="X179" i="7"/>
  <c r="Y179" i="7" s="1"/>
  <c r="X223" i="7"/>
  <c r="Y223" i="7" s="1"/>
  <c r="X77" i="7"/>
  <c r="Y77" i="7" s="1"/>
  <c r="X11" i="7"/>
  <c r="Y11" i="7" s="1"/>
  <c r="X149" i="7"/>
  <c r="Y149" i="7" s="1"/>
  <c r="X108" i="7"/>
  <c r="Y108" i="7" s="1"/>
  <c r="X199" i="7"/>
  <c r="Y199" i="7" s="1"/>
  <c r="X28" i="7"/>
  <c r="Y28" i="7" s="1"/>
  <c r="X203" i="7"/>
  <c r="Y203" i="7" s="1"/>
  <c r="X110" i="7"/>
  <c r="Y110" i="7" s="1"/>
  <c r="X59" i="7"/>
  <c r="Y59" i="7" s="1"/>
  <c r="X29" i="7"/>
  <c r="Y29" i="7" s="1"/>
  <c r="X253" i="7"/>
  <c r="Y253" i="7" s="1"/>
  <c r="X163" i="7"/>
  <c r="Y163" i="7" s="1"/>
  <c r="X6" i="7"/>
  <c r="Y6" i="7" s="1"/>
  <c r="X175" i="7"/>
  <c r="Y175" i="7" s="1"/>
  <c r="X136" i="7"/>
  <c r="Y136" i="7" s="1"/>
  <c r="X210" i="7"/>
  <c r="Y210" i="7" s="1"/>
  <c r="X82" i="7"/>
  <c r="Y82" i="7" s="1"/>
  <c r="X69" i="7"/>
  <c r="Y69" i="7" s="1"/>
  <c r="X40" i="7"/>
  <c r="Y40" i="7" s="1"/>
  <c r="X262" i="7"/>
  <c r="Y262" i="7" s="1"/>
  <c r="X63" i="7"/>
  <c r="Y63" i="7" s="1"/>
  <c r="X188" i="7"/>
  <c r="Y188" i="7" s="1"/>
  <c r="X227" i="7"/>
  <c r="Y227" i="7" s="1"/>
  <c r="X47" i="7"/>
  <c r="Y47" i="7" s="1"/>
  <c r="X91" i="7"/>
  <c r="Y91" i="7" s="1"/>
  <c r="X99" i="7"/>
  <c r="Y99" i="7" s="1"/>
  <c r="X189" i="7"/>
  <c r="Y189" i="7" s="1"/>
  <c r="X22" i="7"/>
  <c r="Y22" i="7" s="1"/>
  <c r="X137" i="7"/>
  <c r="Y137" i="7" s="1"/>
  <c r="X23" i="7"/>
  <c r="Y23" i="7" s="1"/>
  <c r="X187" i="7"/>
  <c r="Y187" i="7" s="1"/>
  <c r="X73" i="7"/>
  <c r="Y73" i="7" s="1"/>
  <c r="X249" i="7"/>
  <c r="Y249" i="7" s="1"/>
  <c r="X52" i="7"/>
  <c r="Y52" i="7" s="1"/>
  <c r="X4" i="7"/>
  <c r="Y4" i="7" s="1"/>
  <c r="X217" i="7"/>
  <c r="Y217" i="7" s="1"/>
  <c r="X86" i="7"/>
  <c r="Y86" i="7" s="1"/>
  <c r="X57" i="7"/>
  <c r="Y57" i="7" s="1"/>
  <c r="X33" i="7"/>
  <c r="Y33" i="7" s="1"/>
  <c r="X164" i="7"/>
  <c r="Y164" i="7" s="1"/>
  <c r="X21" i="7"/>
  <c r="Y21" i="7" s="1"/>
  <c r="X263" i="7"/>
  <c r="Y263" i="7" s="1"/>
  <c r="X16" i="7"/>
  <c r="Y16" i="7" s="1"/>
  <c r="X158" i="7"/>
  <c r="Y158" i="7" s="1"/>
  <c r="X266" i="7"/>
  <c r="Y266" i="7" s="1"/>
  <c r="X90" i="7"/>
  <c r="Y90" i="7" s="1"/>
  <c r="X204" i="7"/>
  <c r="Y204" i="7" s="1"/>
  <c r="X190" i="7"/>
  <c r="Y190" i="7" s="1"/>
  <c r="X74" i="7"/>
  <c r="Y74" i="7" s="1"/>
  <c r="X58" i="7"/>
  <c r="Y58" i="7" s="1"/>
  <c r="L55" i="7"/>
  <c r="M55" i="7" s="1"/>
  <c r="L131" i="7"/>
  <c r="M131" i="7" s="1"/>
  <c r="L256" i="7"/>
  <c r="M256" i="7" s="1"/>
  <c r="L106" i="7"/>
  <c r="M106" i="7" s="1"/>
  <c r="L65" i="7"/>
  <c r="M65" i="7" s="1"/>
  <c r="L67" i="7"/>
  <c r="M67" i="7" s="1"/>
  <c r="L114" i="7"/>
  <c r="M114" i="7" s="1"/>
  <c r="L260" i="7"/>
  <c r="M260" i="7" s="1"/>
  <c r="L127" i="7"/>
  <c r="M127" i="7" s="1"/>
  <c r="L18" i="7"/>
  <c r="M18" i="7" s="1"/>
  <c r="L66" i="7"/>
  <c r="M66" i="7" s="1"/>
  <c r="L209" i="7"/>
  <c r="M209" i="7" s="1"/>
  <c r="L150" i="7"/>
  <c r="M150" i="7" s="1"/>
  <c r="L200" i="7"/>
  <c r="M200" i="7" s="1"/>
  <c r="L92" i="7"/>
  <c r="M92" i="7" s="1"/>
  <c r="L71" i="7"/>
  <c r="M71" i="7" s="1"/>
  <c r="L84" i="7"/>
  <c r="M84" i="7" s="1"/>
  <c r="L194" i="7"/>
  <c r="M194" i="7" s="1"/>
  <c r="L94" i="7"/>
  <c r="M94" i="7" s="1"/>
  <c r="L255" i="7"/>
  <c r="M255" i="7" s="1"/>
  <c r="L173" i="7"/>
  <c r="M173" i="7" s="1"/>
  <c r="L247" i="7"/>
  <c r="M247" i="7" s="1"/>
  <c r="L171" i="7"/>
  <c r="M171" i="7" s="1"/>
  <c r="L238" i="7"/>
  <c r="M238" i="7" s="1"/>
  <c r="L100" i="7"/>
  <c r="M100" i="7" s="1"/>
  <c r="L265" i="7"/>
  <c r="M265" i="7" s="1"/>
  <c r="L248" i="7"/>
  <c r="M248" i="7" s="1"/>
  <c r="L193" i="7"/>
  <c r="M193" i="7" s="1"/>
  <c r="L116" i="7"/>
  <c r="M116" i="7" s="1"/>
  <c r="L31" i="7"/>
  <c r="M31" i="7" s="1"/>
  <c r="L123" i="7"/>
  <c r="M123" i="7" s="1"/>
  <c r="L61" i="7"/>
  <c r="M61" i="7" s="1"/>
  <c r="L135" i="7"/>
  <c r="M135" i="7" s="1"/>
  <c r="L111" i="7"/>
  <c r="M111" i="7" s="1"/>
  <c r="L81" i="7"/>
  <c r="M81" i="7" s="1"/>
  <c r="L20" i="7"/>
  <c r="M20" i="7" s="1"/>
  <c r="L80" i="7"/>
  <c r="M80" i="7" s="1"/>
  <c r="L195" i="7"/>
  <c r="M195" i="7" s="1"/>
  <c r="L122" i="7"/>
  <c r="M122" i="7" s="1"/>
  <c r="L56" i="7"/>
  <c r="M56" i="7" s="1"/>
  <c r="L191" i="7"/>
  <c r="M191" i="7" s="1"/>
  <c r="L140" i="7"/>
  <c r="M140" i="7" s="1"/>
  <c r="L107" i="7"/>
  <c r="M107" i="7" s="1"/>
  <c r="L267" i="7"/>
  <c r="M267" i="7" s="1"/>
  <c r="L206" i="7"/>
  <c r="M206" i="7" s="1"/>
  <c r="L151" i="7"/>
  <c r="M151" i="7" s="1"/>
  <c r="L205" i="7"/>
  <c r="M205" i="7" s="1"/>
  <c r="L235" i="7"/>
  <c r="M235" i="7" s="1"/>
  <c r="L181" i="7"/>
  <c r="M181" i="7" s="1"/>
  <c r="L48" i="7"/>
  <c r="M48" i="7" s="1"/>
  <c r="L218" i="7"/>
  <c r="M218" i="7" s="1"/>
  <c r="L113" i="7"/>
  <c r="M113" i="7" s="1"/>
  <c r="L38" i="7"/>
  <c r="M38" i="7" s="1"/>
  <c r="L129" i="7"/>
  <c r="M129" i="7" s="1"/>
  <c r="L10" i="7"/>
  <c r="M10" i="7" s="1"/>
  <c r="L231" i="7"/>
  <c r="M231" i="7" s="1"/>
  <c r="L50" i="7"/>
  <c r="M50" i="7" s="1"/>
  <c r="L233" i="7"/>
  <c r="M233" i="7" s="1"/>
  <c r="L251" i="7"/>
  <c r="M251" i="7" s="1"/>
  <c r="L169" i="7"/>
  <c r="M169" i="7" s="1"/>
  <c r="L120" i="7"/>
  <c r="M120" i="7" s="1"/>
  <c r="L257" i="7"/>
  <c r="M257" i="7" s="1"/>
  <c r="L198" i="7"/>
  <c r="M198" i="7" s="1"/>
  <c r="L212" i="7"/>
  <c r="M212" i="7" s="1"/>
  <c r="L143" i="7"/>
  <c r="M143" i="7" s="1"/>
  <c r="L79" i="7"/>
  <c r="M79" i="7" s="1"/>
  <c r="L98" i="7"/>
  <c r="M98" i="7" s="1"/>
  <c r="L214" i="7"/>
  <c r="M214" i="7" s="1"/>
  <c r="L152" i="7"/>
  <c r="M152" i="7" s="1"/>
  <c r="L124" i="7"/>
  <c r="M124" i="7" s="1"/>
  <c r="L88" i="7"/>
  <c r="M88" i="7" s="1"/>
  <c r="L41" i="7"/>
  <c r="M41" i="7" s="1"/>
  <c r="L186" i="7"/>
  <c r="M186" i="7" s="1"/>
  <c r="L72" i="7"/>
  <c r="M72" i="7" s="1"/>
  <c r="L176" i="7"/>
  <c r="M176" i="7" s="1"/>
  <c r="L230" i="7"/>
  <c r="M230" i="7" s="1"/>
  <c r="L174" i="7"/>
  <c r="M174" i="7" s="1"/>
  <c r="L26" i="7"/>
  <c r="M26" i="7" s="1"/>
  <c r="L32" i="7"/>
  <c r="M32" i="7" s="1"/>
  <c r="L166" i="7"/>
  <c r="M166" i="7" s="1"/>
  <c r="L142" i="7"/>
  <c r="M142" i="7" s="1"/>
  <c r="L125" i="7"/>
  <c r="M125" i="7" s="1"/>
  <c r="L216" i="7"/>
  <c r="M216" i="7" s="1"/>
  <c r="L43" i="7"/>
  <c r="M43" i="7" s="1"/>
  <c r="L141" i="7"/>
  <c r="M141" i="7" s="1"/>
  <c r="L134" i="7"/>
  <c r="M134" i="7" s="1"/>
  <c r="L159" i="7"/>
  <c r="M159" i="7" s="1"/>
  <c r="L75" i="7"/>
  <c r="M75" i="7" s="1"/>
  <c r="L239" i="7"/>
  <c r="M239" i="7" s="1"/>
  <c r="L68" i="7"/>
  <c r="M68" i="7" s="1"/>
  <c r="L242" i="7"/>
  <c r="M242" i="7" s="1"/>
  <c r="L17" i="7"/>
  <c r="M17" i="7" s="1"/>
  <c r="L225" i="7"/>
  <c r="M225" i="7" s="1"/>
  <c r="L160" i="7"/>
  <c r="M160" i="7" s="1"/>
  <c r="L60" i="7"/>
  <c r="M60" i="7" s="1"/>
  <c r="L102" i="7"/>
  <c r="M102" i="7" s="1"/>
  <c r="L222" i="7"/>
  <c r="M222" i="7" s="1"/>
  <c r="L9" i="7"/>
  <c r="M9" i="7" s="1"/>
  <c r="L128" i="7"/>
  <c r="M128" i="7" s="1"/>
  <c r="L37" i="7"/>
  <c r="M37" i="7" s="1"/>
  <c r="L229" i="7"/>
  <c r="M229" i="7" s="1"/>
  <c r="L245" i="7"/>
  <c r="M245" i="7" s="1"/>
  <c r="L146" i="7"/>
  <c r="M146" i="7" s="1"/>
  <c r="L76" i="7"/>
  <c r="M76" i="7" s="1"/>
  <c r="L177" i="7"/>
  <c r="M177" i="7" s="1"/>
  <c r="L139" i="7"/>
  <c r="M139" i="7" s="1"/>
  <c r="L156" i="7"/>
  <c r="M156" i="7" s="1"/>
  <c r="L35" i="7"/>
  <c r="M35" i="7" s="1"/>
  <c r="L170" i="7"/>
  <c r="M170" i="7" s="1"/>
  <c r="L243" i="7"/>
  <c r="M243" i="7" s="1"/>
  <c r="L45" i="7"/>
  <c r="M45" i="7" s="1"/>
  <c r="L101" i="7"/>
  <c r="M101" i="7" s="1"/>
  <c r="L15" i="7"/>
  <c r="M15" i="7" s="1"/>
  <c r="L12" i="7"/>
  <c r="M12" i="7" s="1"/>
  <c r="L161" i="7"/>
  <c r="M161" i="7" s="1"/>
  <c r="L237" i="7"/>
  <c r="M237" i="7" s="1"/>
  <c r="L228" i="7"/>
  <c r="M228" i="7" s="1"/>
  <c r="L25" i="7"/>
  <c r="M25" i="7" s="1"/>
  <c r="L46" i="7"/>
  <c r="M46" i="7" s="1"/>
  <c r="L30" i="7"/>
  <c r="M30" i="7" s="1"/>
  <c r="L250" i="7"/>
  <c r="M250" i="7" s="1"/>
  <c r="L3" i="7"/>
  <c r="M3" i="7" s="1"/>
  <c r="L8" i="7"/>
  <c r="M8" i="7" s="1"/>
  <c r="L119" i="7"/>
  <c r="M119" i="7" s="1"/>
  <c r="L185" i="7"/>
  <c r="M185" i="7" s="1"/>
  <c r="L240" i="7"/>
  <c r="M240" i="7" s="1"/>
  <c r="L121" i="7"/>
  <c r="M121" i="7" s="1"/>
  <c r="L103" i="7"/>
  <c r="M103" i="7" s="1"/>
  <c r="L201" i="7"/>
  <c r="M201" i="7" s="1"/>
  <c r="L70" i="7"/>
  <c r="M70" i="7" s="1"/>
  <c r="L89" i="7"/>
  <c r="M89" i="7" s="1"/>
  <c r="L180" i="7"/>
  <c r="M180" i="7" s="1"/>
  <c r="L132" i="7"/>
  <c r="M132" i="7" s="1"/>
  <c r="L13" i="7"/>
  <c r="M13" i="7" s="1"/>
  <c r="L36" i="7"/>
  <c r="M36" i="7" s="1"/>
  <c r="L42" i="7"/>
  <c r="M42" i="7" s="1"/>
  <c r="L104" i="7"/>
  <c r="M104" i="7" s="1"/>
  <c r="L162" i="7"/>
  <c r="M162" i="7" s="1"/>
  <c r="L184" i="7"/>
  <c r="M184" i="7" s="1"/>
  <c r="L178" i="7"/>
  <c r="M178" i="7" s="1"/>
  <c r="L39" i="7"/>
  <c r="M39" i="7" s="1"/>
  <c r="L133" i="7"/>
  <c r="M133" i="7" s="1"/>
  <c r="L226" i="7"/>
  <c r="M226" i="7" s="1"/>
  <c r="L234" i="7"/>
  <c r="M234" i="7" s="1"/>
  <c r="L183" i="7"/>
  <c r="M183" i="7" s="1"/>
  <c r="L96" i="7"/>
  <c r="M96" i="7" s="1"/>
  <c r="L192" i="7"/>
  <c r="M192" i="7" s="1"/>
  <c r="L117" i="7"/>
  <c r="M117" i="7" s="1"/>
  <c r="L85" i="7"/>
  <c r="M85" i="7" s="1"/>
  <c r="L167" i="7"/>
  <c r="M167" i="7" s="1"/>
  <c r="L221" i="7"/>
  <c r="M221" i="7" s="1"/>
  <c r="L261" i="7"/>
  <c r="M261" i="7" s="1"/>
  <c r="L236" i="7"/>
  <c r="M236" i="7" s="1"/>
  <c r="L219" i="7"/>
  <c r="M219" i="7" s="1"/>
  <c r="L7" i="7"/>
  <c r="M7" i="7" s="1"/>
  <c r="L34" i="7"/>
  <c r="M34" i="7" s="1"/>
  <c r="L53" i="7"/>
  <c r="M53" i="7" s="1"/>
  <c r="L252" i="7"/>
  <c r="M252" i="7" s="1"/>
  <c r="L207" i="7"/>
  <c r="M207" i="7" s="1"/>
  <c r="L215" i="7"/>
  <c r="M215" i="7" s="1"/>
  <c r="L126" i="7"/>
  <c r="M126" i="7" s="1"/>
  <c r="L118" i="7"/>
  <c r="M118" i="7" s="1"/>
  <c r="L145" i="7"/>
  <c r="M145" i="7" s="1"/>
  <c r="L87" i="7"/>
  <c r="M87" i="7" s="1"/>
  <c r="L62" i="7"/>
  <c r="M62" i="7" s="1"/>
  <c r="L138" i="7"/>
  <c r="M138" i="7" s="1"/>
  <c r="L202" i="7"/>
  <c r="M202" i="7" s="1"/>
  <c r="L211" i="7"/>
  <c r="M211" i="7" s="1"/>
  <c r="L179" i="7"/>
  <c r="M179" i="7" s="1"/>
  <c r="L223" i="7"/>
  <c r="M223" i="7" s="1"/>
  <c r="L77" i="7"/>
  <c r="M77" i="7" s="1"/>
  <c r="L11" i="7"/>
  <c r="M11" i="7" s="1"/>
  <c r="L149" i="7"/>
  <c r="M149" i="7" s="1"/>
  <c r="L108" i="7"/>
  <c r="M108" i="7" s="1"/>
  <c r="L199" i="7"/>
  <c r="M199" i="7" s="1"/>
  <c r="L28" i="7"/>
  <c r="M28" i="7" s="1"/>
  <c r="L203" i="7"/>
  <c r="M203" i="7" s="1"/>
  <c r="L110" i="7"/>
  <c r="M110" i="7" s="1"/>
  <c r="L59" i="7"/>
  <c r="M59" i="7" s="1"/>
  <c r="L29" i="7"/>
  <c r="M29" i="7" s="1"/>
  <c r="L253" i="7"/>
  <c r="M253" i="7" s="1"/>
  <c r="L163" i="7"/>
  <c r="M163" i="7" s="1"/>
  <c r="L6" i="7"/>
  <c r="M6" i="7" s="1"/>
  <c r="L175" i="7"/>
  <c r="M175" i="7" s="1"/>
  <c r="L136" i="7"/>
  <c r="M136" i="7" s="1"/>
  <c r="L210" i="7"/>
  <c r="M210" i="7" s="1"/>
  <c r="L82" i="7"/>
  <c r="M82" i="7" s="1"/>
  <c r="L69" i="7"/>
  <c r="M69" i="7" s="1"/>
  <c r="L40" i="7"/>
  <c r="M40" i="7" s="1"/>
  <c r="L262" i="7"/>
  <c r="M262" i="7" s="1"/>
  <c r="L63" i="7"/>
  <c r="M63" i="7" s="1"/>
  <c r="L188" i="7"/>
  <c r="M188" i="7" s="1"/>
  <c r="L227" i="7"/>
  <c r="M227" i="7" s="1"/>
  <c r="L47" i="7"/>
  <c r="M47" i="7" s="1"/>
  <c r="L91" i="7"/>
  <c r="M91" i="7" s="1"/>
  <c r="L99" i="7"/>
  <c r="M99" i="7" s="1"/>
  <c r="L189" i="7"/>
  <c r="M189" i="7" s="1"/>
  <c r="L22" i="7"/>
  <c r="M22" i="7" s="1"/>
  <c r="L137" i="7"/>
  <c r="M137" i="7" s="1"/>
  <c r="L23" i="7"/>
  <c r="M23" i="7" s="1"/>
  <c r="L187" i="7"/>
  <c r="M187" i="7" s="1"/>
  <c r="L73" i="7"/>
  <c r="M73" i="7" s="1"/>
  <c r="L249" i="7"/>
  <c r="M249" i="7" s="1"/>
  <c r="L52" i="7"/>
  <c r="M52" i="7" s="1"/>
  <c r="L4" i="7"/>
  <c r="M4" i="7" s="1"/>
  <c r="L217" i="7"/>
  <c r="M217" i="7" s="1"/>
  <c r="L86" i="7"/>
  <c r="M86" i="7" s="1"/>
  <c r="L57" i="7"/>
  <c r="M57" i="7" s="1"/>
  <c r="L33" i="7"/>
  <c r="M33" i="7" s="1"/>
  <c r="L164" i="7"/>
  <c r="M164" i="7" s="1"/>
  <c r="L21" i="7"/>
  <c r="M21" i="7" s="1"/>
  <c r="L263" i="7"/>
  <c r="M263" i="7" s="1"/>
  <c r="L16" i="7"/>
  <c r="M16" i="7" s="1"/>
  <c r="L158" i="7"/>
  <c r="M158" i="7" s="1"/>
  <c r="L266" i="7"/>
  <c r="M266" i="7" s="1"/>
  <c r="L90" i="7"/>
  <c r="M90" i="7" s="1"/>
  <c r="L204" i="7"/>
  <c r="M204" i="7" s="1"/>
  <c r="L190" i="7"/>
  <c r="M190" i="7" s="1"/>
  <c r="L74" i="7"/>
  <c r="M74" i="7" s="1"/>
  <c r="L58" i="7"/>
  <c r="M58" i="7" s="1"/>
  <c r="L147" i="7"/>
  <c r="M147" i="7" s="1"/>
  <c r="L144" i="7"/>
  <c r="M144" i="7" s="1"/>
  <c r="L130" i="7"/>
  <c r="M130" i="7" s="1"/>
  <c r="L51" i="7"/>
  <c r="M51" i="7" s="1"/>
  <c r="L78" i="7"/>
  <c r="M78" i="7" s="1"/>
  <c r="I78" i="7"/>
  <c r="J78" i="7" s="1"/>
  <c r="I55" i="7"/>
  <c r="J55" i="7" s="1"/>
  <c r="I131" i="7"/>
  <c r="J131" i="7" s="1"/>
  <c r="I256" i="7"/>
  <c r="J256" i="7" s="1"/>
  <c r="I106" i="7"/>
  <c r="J106" i="7" s="1"/>
  <c r="I65" i="7"/>
  <c r="J65" i="7" s="1"/>
  <c r="I67" i="7"/>
  <c r="J67" i="7" s="1"/>
  <c r="I114" i="7"/>
  <c r="J114" i="7" s="1"/>
  <c r="I260" i="7"/>
  <c r="J260" i="7" s="1"/>
  <c r="I127" i="7"/>
  <c r="J127" i="7" s="1"/>
  <c r="I18" i="7"/>
  <c r="J18" i="7" s="1"/>
  <c r="I66" i="7"/>
  <c r="J66" i="7" s="1"/>
  <c r="I209" i="7"/>
  <c r="J209" i="7" s="1"/>
  <c r="I150" i="7"/>
  <c r="J150" i="7" s="1"/>
  <c r="I200" i="7"/>
  <c r="J200" i="7" s="1"/>
  <c r="I92" i="7"/>
  <c r="J92" i="7" s="1"/>
  <c r="I71" i="7"/>
  <c r="J71" i="7" s="1"/>
  <c r="I84" i="7"/>
  <c r="J84" i="7" s="1"/>
  <c r="I194" i="7"/>
  <c r="J194" i="7" s="1"/>
  <c r="I94" i="7"/>
  <c r="J94" i="7" s="1"/>
  <c r="I255" i="7"/>
  <c r="J255" i="7" s="1"/>
  <c r="I173" i="7"/>
  <c r="J173" i="7" s="1"/>
  <c r="I247" i="7"/>
  <c r="J247" i="7" s="1"/>
  <c r="I171" i="7"/>
  <c r="J171" i="7" s="1"/>
  <c r="I238" i="7"/>
  <c r="J238" i="7" s="1"/>
  <c r="I100" i="7"/>
  <c r="J100" i="7" s="1"/>
  <c r="I265" i="7"/>
  <c r="J265" i="7" s="1"/>
  <c r="I248" i="7"/>
  <c r="J248" i="7" s="1"/>
  <c r="I193" i="7"/>
  <c r="J193" i="7" s="1"/>
  <c r="I116" i="7"/>
  <c r="J116" i="7" s="1"/>
  <c r="I31" i="7"/>
  <c r="J31" i="7" s="1"/>
  <c r="I123" i="7"/>
  <c r="J123" i="7" s="1"/>
  <c r="I61" i="7"/>
  <c r="J61" i="7" s="1"/>
  <c r="I135" i="7"/>
  <c r="J135" i="7" s="1"/>
  <c r="I111" i="7"/>
  <c r="J111" i="7" s="1"/>
  <c r="I81" i="7"/>
  <c r="J81" i="7" s="1"/>
  <c r="I20" i="7"/>
  <c r="J20" i="7" s="1"/>
  <c r="I80" i="7"/>
  <c r="J80" i="7" s="1"/>
  <c r="I195" i="7"/>
  <c r="J195" i="7" s="1"/>
  <c r="I122" i="7"/>
  <c r="J122" i="7" s="1"/>
  <c r="I56" i="7"/>
  <c r="J56" i="7" s="1"/>
  <c r="I191" i="7"/>
  <c r="J191" i="7" s="1"/>
  <c r="I140" i="7"/>
  <c r="J140" i="7" s="1"/>
  <c r="I107" i="7"/>
  <c r="J107" i="7" s="1"/>
  <c r="I267" i="7"/>
  <c r="J267" i="7" s="1"/>
  <c r="I206" i="7"/>
  <c r="J206" i="7" s="1"/>
  <c r="I151" i="7"/>
  <c r="J151" i="7" s="1"/>
  <c r="I205" i="7"/>
  <c r="J205" i="7" s="1"/>
  <c r="I235" i="7"/>
  <c r="J235" i="7" s="1"/>
  <c r="I181" i="7"/>
  <c r="J181" i="7" s="1"/>
  <c r="I48" i="7"/>
  <c r="J48" i="7" s="1"/>
  <c r="I218" i="7"/>
  <c r="J218" i="7" s="1"/>
  <c r="I113" i="7"/>
  <c r="J113" i="7" s="1"/>
  <c r="I38" i="7"/>
  <c r="J38" i="7" s="1"/>
  <c r="I129" i="7"/>
  <c r="J129" i="7" s="1"/>
  <c r="I10" i="7"/>
  <c r="J10" i="7" s="1"/>
  <c r="I231" i="7"/>
  <c r="J231" i="7" s="1"/>
  <c r="I50" i="7"/>
  <c r="J50" i="7" s="1"/>
  <c r="I233" i="7"/>
  <c r="J233" i="7" s="1"/>
  <c r="I251" i="7"/>
  <c r="J251" i="7" s="1"/>
  <c r="I169" i="7"/>
  <c r="J169" i="7" s="1"/>
  <c r="I120" i="7"/>
  <c r="J120" i="7" s="1"/>
  <c r="I257" i="7"/>
  <c r="J257" i="7" s="1"/>
  <c r="I198" i="7"/>
  <c r="J198" i="7" s="1"/>
  <c r="I212" i="7"/>
  <c r="J212" i="7" s="1"/>
  <c r="I143" i="7"/>
  <c r="J143" i="7" s="1"/>
  <c r="I79" i="7"/>
  <c r="J79" i="7" s="1"/>
  <c r="I98" i="7"/>
  <c r="J98" i="7" s="1"/>
  <c r="I214" i="7"/>
  <c r="J214" i="7" s="1"/>
  <c r="I152" i="7"/>
  <c r="J152" i="7" s="1"/>
  <c r="I124" i="7"/>
  <c r="J124" i="7" s="1"/>
  <c r="I88" i="7"/>
  <c r="J88" i="7" s="1"/>
  <c r="I41" i="7"/>
  <c r="J41" i="7" s="1"/>
  <c r="I186" i="7"/>
  <c r="J186" i="7" s="1"/>
  <c r="I72" i="7"/>
  <c r="J72" i="7" s="1"/>
  <c r="I176" i="7"/>
  <c r="J176" i="7" s="1"/>
  <c r="I230" i="7"/>
  <c r="J230" i="7" s="1"/>
  <c r="I174" i="7"/>
  <c r="J174" i="7" s="1"/>
  <c r="I26" i="7"/>
  <c r="J26" i="7" s="1"/>
  <c r="I32" i="7"/>
  <c r="J32" i="7" s="1"/>
  <c r="I166" i="7"/>
  <c r="J166" i="7" s="1"/>
  <c r="I142" i="7"/>
  <c r="J142" i="7" s="1"/>
  <c r="I125" i="7"/>
  <c r="J125" i="7" s="1"/>
  <c r="I216" i="7"/>
  <c r="J216" i="7" s="1"/>
  <c r="I43" i="7"/>
  <c r="J43" i="7" s="1"/>
  <c r="I141" i="7"/>
  <c r="J141" i="7" s="1"/>
  <c r="I134" i="7"/>
  <c r="J134" i="7" s="1"/>
  <c r="I159" i="7"/>
  <c r="J159" i="7" s="1"/>
  <c r="I75" i="7"/>
  <c r="J75" i="7" s="1"/>
  <c r="I239" i="7"/>
  <c r="J239" i="7" s="1"/>
  <c r="I68" i="7"/>
  <c r="J68" i="7" s="1"/>
  <c r="I242" i="7"/>
  <c r="J242" i="7" s="1"/>
  <c r="I17" i="7"/>
  <c r="J17" i="7" s="1"/>
  <c r="I225" i="7"/>
  <c r="J225" i="7" s="1"/>
  <c r="I160" i="7"/>
  <c r="J160" i="7" s="1"/>
  <c r="I60" i="7"/>
  <c r="J60" i="7" s="1"/>
  <c r="I102" i="7"/>
  <c r="J102" i="7" s="1"/>
  <c r="I222" i="7"/>
  <c r="J222" i="7" s="1"/>
  <c r="I9" i="7"/>
  <c r="J9" i="7" s="1"/>
  <c r="I128" i="7"/>
  <c r="J128" i="7" s="1"/>
  <c r="I37" i="7"/>
  <c r="J37" i="7" s="1"/>
  <c r="I229" i="7"/>
  <c r="J229" i="7" s="1"/>
  <c r="I245" i="7"/>
  <c r="J245" i="7" s="1"/>
  <c r="I146" i="7"/>
  <c r="J146" i="7" s="1"/>
  <c r="I76" i="7"/>
  <c r="J76" i="7" s="1"/>
  <c r="I177" i="7"/>
  <c r="J177" i="7" s="1"/>
  <c r="I139" i="7"/>
  <c r="J139" i="7" s="1"/>
  <c r="I156" i="7"/>
  <c r="J156" i="7" s="1"/>
  <c r="I35" i="7"/>
  <c r="J35" i="7" s="1"/>
  <c r="I170" i="7"/>
  <c r="J170" i="7" s="1"/>
  <c r="I243" i="7"/>
  <c r="J243" i="7" s="1"/>
  <c r="I45" i="7"/>
  <c r="J45" i="7" s="1"/>
  <c r="I101" i="7"/>
  <c r="J101" i="7" s="1"/>
  <c r="I15" i="7"/>
  <c r="J15" i="7" s="1"/>
  <c r="I12" i="7"/>
  <c r="J12" i="7" s="1"/>
  <c r="I161" i="7"/>
  <c r="J161" i="7" s="1"/>
  <c r="I237" i="7"/>
  <c r="J237" i="7" s="1"/>
  <c r="I228" i="7"/>
  <c r="J228" i="7" s="1"/>
  <c r="I25" i="7"/>
  <c r="J25" i="7" s="1"/>
  <c r="I46" i="7"/>
  <c r="J46" i="7" s="1"/>
  <c r="I30" i="7"/>
  <c r="J30" i="7" s="1"/>
  <c r="I250" i="7"/>
  <c r="J250" i="7" s="1"/>
  <c r="I3" i="7"/>
  <c r="J3" i="7" s="1"/>
  <c r="I8" i="7"/>
  <c r="J8" i="7" s="1"/>
  <c r="I119" i="7"/>
  <c r="J119" i="7" s="1"/>
  <c r="I185" i="7"/>
  <c r="J185" i="7" s="1"/>
  <c r="I240" i="7"/>
  <c r="J240" i="7" s="1"/>
  <c r="I121" i="7"/>
  <c r="J121" i="7" s="1"/>
  <c r="I103" i="7"/>
  <c r="J103" i="7" s="1"/>
  <c r="I201" i="7"/>
  <c r="J201" i="7" s="1"/>
  <c r="I70" i="7"/>
  <c r="J70" i="7" s="1"/>
  <c r="I89" i="7"/>
  <c r="J89" i="7" s="1"/>
  <c r="I180" i="7"/>
  <c r="J180" i="7" s="1"/>
  <c r="I132" i="7"/>
  <c r="J132" i="7" s="1"/>
  <c r="I13" i="7"/>
  <c r="J13" i="7" s="1"/>
  <c r="I36" i="7"/>
  <c r="J36" i="7" s="1"/>
  <c r="I42" i="7"/>
  <c r="J42" i="7" s="1"/>
  <c r="I104" i="7"/>
  <c r="J104" i="7" s="1"/>
  <c r="I162" i="7"/>
  <c r="J162" i="7" s="1"/>
  <c r="I184" i="7"/>
  <c r="J184" i="7" s="1"/>
  <c r="I178" i="7"/>
  <c r="J178" i="7" s="1"/>
  <c r="I39" i="7"/>
  <c r="J39" i="7" s="1"/>
  <c r="I133" i="7"/>
  <c r="J133" i="7" s="1"/>
  <c r="I226" i="7"/>
  <c r="J226" i="7" s="1"/>
  <c r="I234" i="7"/>
  <c r="J234" i="7" s="1"/>
  <c r="I183" i="7"/>
  <c r="J183" i="7" s="1"/>
  <c r="I96" i="7"/>
  <c r="J96" i="7" s="1"/>
  <c r="I192" i="7"/>
  <c r="J192" i="7" s="1"/>
  <c r="I117" i="7"/>
  <c r="J117" i="7" s="1"/>
  <c r="I85" i="7"/>
  <c r="J85" i="7" s="1"/>
  <c r="I167" i="7"/>
  <c r="J167" i="7" s="1"/>
  <c r="I221" i="7"/>
  <c r="J221" i="7" s="1"/>
  <c r="I261" i="7"/>
  <c r="J261" i="7" s="1"/>
  <c r="I236" i="7"/>
  <c r="J236" i="7" s="1"/>
  <c r="I219" i="7"/>
  <c r="J219" i="7" s="1"/>
  <c r="I7" i="7"/>
  <c r="J7" i="7" s="1"/>
  <c r="I34" i="7"/>
  <c r="J34" i="7" s="1"/>
  <c r="I53" i="7"/>
  <c r="J53" i="7" s="1"/>
  <c r="I252" i="7"/>
  <c r="J252" i="7" s="1"/>
  <c r="I207" i="7"/>
  <c r="J207" i="7" s="1"/>
  <c r="I215" i="7"/>
  <c r="J215" i="7" s="1"/>
  <c r="I126" i="7"/>
  <c r="J126" i="7" s="1"/>
  <c r="I118" i="7"/>
  <c r="J118" i="7" s="1"/>
  <c r="I145" i="7"/>
  <c r="J145" i="7" s="1"/>
  <c r="I87" i="7"/>
  <c r="J87" i="7" s="1"/>
  <c r="I62" i="7"/>
  <c r="J62" i="7" s="1"/>
  <c r="I138" i="7"/>
  <c r="J138" i="7" s="1"/>
  <c r="I202" i="7"/>
  <c r="J202" i="7" s="1"/>
  <c r="I211" i="7"/>
  <c r="J211" i="7" s="1"/>
  <c r="I179" i="7"/>
  <c r="J179" i="7" s="1"/>
  <c r="I223" i="7"/>
  <c r="J223" i="7" s="1"/>
  <c r="I77" i="7"/>
  <c r="J77" i="7" s="1"/>
  <c r="I11" i="7"/>
  <c r="J11" i="7" s="1"/>
  <c r="I149" i="7"/>
  <c r="J149" i="7" s="1"/>
  <c r="I108" i="7"/>
  <c r="J108" i="7" s="1"/>
  <c r="I199" i="7"/>
  <c r="J199" i="7" s="1"/>
  <c r="I28" i="7"/>
  <c r="J28" i="7" s="1"/>
  <c r="I203" i="7"/>
  <c r="J203" i="7" s="1"/>
  <c r="I110" i="7"/>
  <c r="J110" i="7" s="1"/>
  <c r="I59" i="7"/>
  <c r="J59" i="7" s="1"/>
  <c r="I29" i="7"/>
  <c r="J29" i="7" s="1"/>
  <c r="I253" i="7"/>
  <c r="J253" i="7" s="1"/>
  <c r="I163" i="7"/>
  <c r="J163" i="7" s="1"/>
  <c r="I6" i="7"/>
  <c r="J6" i="7" s="1"/>
  <c r="I175" i="7"/>
  <c r="J175" i="7" s="1"/>
  <c r="I136" i="7"/>
  <c r="J136" i="7" s="1"/>
  <c r="I210" i="7"/>
  <c r="J210" i="7" s="1"/>
  <c r="I82" i="7"/>
  <c r="J82" i="7" s="1"/>
  <c r="I69" i="7"/>
  <c r="J69" i="7" s="1"/>
  <c r="I40" i="7"/>
  <c r="J40" i="7" s="1"/>
  <c r="I262" i="7"/>
  <c r="J262" i="7" s="1"/>
  <c r="I63" i="7"/>
  <c r="J63" i="7" s="1"/>
  <c r="I188" i="7"/>
  <c r="J188" i="7" s="1"/>
  <c r="I227" i="7"/>
  <c r="J227" i="7" s="1"/>
  <c r="I47" i="7"/>
  <c r="J47" i="7" s="1"/>
  <c r="I91" i="7"/>
  <c r="J91" i="7" s="1"/>
  <c r="I99" i="7"/>
  <c r="J99" i="7" s="1"/>
  <c r="I189" i="7"/>
  <c r="J189" i="7" s="1"/>
  <c r="I22" i="7"/>
  <c r="J22" i="7" s="1"/>
  <c r="I137" i="7"/>
  <c r="J137" i="7" s="1"/>
  <c r="I23" i="7"/>
  <c r="J23" i="7" s="1"/>
  <c r="I187" i="7"/>
  <c r="J187" i="7" s="1"/>
  <c r="I73" i="7"/>
  <c r="J73" i="7" s="1"/>
  <c r="I249" i="7"/>
  <c r="J249" i="7" s="1"/>
  <c r="I52" i="7"/>
  <c r="J52" i="7" s="1"/>
  <c r="I4" i="7"/>
  <c r="J4" i="7" s="1"/>
  <c r="I217" i="7"/>
  <c r="J217" i="7" s="1"/>
  <c r="I86" i="7"/>
  <c r="J86" i="7" s="1"/>
  <c r="I57" i="7"/>
  <c r="J57" i="7" s="1"/>
  <c r="I33" i="7"/>
  <c r="J33" i="7" s="1"/>
  <c r="I164" i="7"/>
  <c r="J164" i="7" s="1"/>
  <c r="I21" i="7"/>
  <c r="J21" i="7" s="1"/>
  <c r="I263" i="7"/>
  <c r="J263" i="7" s="1"/>
  <c r="I16" i="7"/>
  <c r="J16" i="7" s="1"/>
  <c r="I158" i="7"/>
  <c r="J158" i="7" s="1"/>
  <c r="I266" i="7"/>
  <c r="J266" i="7" s="1"/>
  <c r="I90" i="7"/>
  <c r="J90" i="7" s="1"/>
  <c r="I204" i="7"/>
  <c r="J204" i="7" s="1"/>
  <c r="I190" i="7"/>
  <c r="J190" i="7" s="1"/>
  <c r="I74" i="7"/>
  <c r="J74" i="7" s="1"/>
  <c r="I58" i="7"/>
  <c r="J58" i="7" s="1"/>
  <c r="I147" i="7"/>
  <c r="J147" i="7" s="1"/>
  <c r="I144" i="7"/>
  <c r="J144" i="7" s="1"/>
  <c r="I130" i="7"/>
  <c r="J130" i="7" s="1"/>
  <c r="I51" i="7"/>
  <c r="J51" i="7" s="1"/>
  <c r="F78" i="7"/>
  <c r="G78" i="7" s="1"/>
  <c r="F55" i="7"/>
  <c r="G55" i="7" s="1"/>
  <c r="F131" i="7"/>
  <c r="G131" i="7" s="1"/>
  <c r="F256" i="7"/>
  <c r="G256" i="7" s="1"/>
  <c r="F106" i="7"/>
  <c r="G106" i="7" s="1"/>
  <c r="F65" i="7"/>
  <c r="G65" i="7" s="1"/>
  <c r="F67" i="7"/>
  <c r="G67" i="7" s="1"/>
  <c r="F114" i="7"/>
  <c r="G114" i="7" s="1"/>
  <c r="F260" i="7"/>
  <c r="G260" i="7" s="1"/>
  <c r="F127" i="7"/>
  <c r="G127" i="7" s="1"/>
  <c r="F18" i="7"/>
  <c r="G18" i="7" s="1"/>
  <c r="F66" i="7"/>
  <c r="G66" i="7" s="1"/>
  <c r="F209" i="7"/>
  <c r="G209" i="7" s="1"/>
  <c r="F150" i="7"/>
  <c r="G150" i="7" s="1"/>
  <c r="F200" i="7"/>
  <c r="G200" i="7" s="1"/>
  <c r="F92" i="7"/>
  <c r="G92" i="7" s="1"/>
  <c r="F71" i="7"/>
  <c r="G71" i="7" s="1"/>
  <c r="F84" i="7"/>
  <c r="G84" i="7" s="1"/>
  <c r="F194" i="7"/>
  <c r="G194" i="7" s="1"/>
  <c r="F94" i="7"/>
  <c r="G94" i="7" s="1"/>
  <c r="F255" i="7"/>
  <c r="G255" i="7" s="1"/>
  <c r="F173" i="7"/>
  <c r="G173" i="7" s="1"/>
  <c r="F247" i="7"/>
  <c r="G247" i="7" s="1"/>
  <c r="F171" i="7"/>
  <c r="G171" i="7" s="1"/>
  <c r="F238" i="7"/>
  <c r="G238" i="7" s="1"/>
  <c r="F100" i="7"/>
  <c r="G100" i="7" s="1"/>
  <c r="F265" i="7"/>
  <c r="G265" i="7" s="1"/>
  <c r="F248" i="7"/>
  <c r="G248" i="7" s="1"/>
  <c r="F193" i="7"/>
  <c r="G193" i="7" s="1"/>
  <c r="F116" i="7"/>
  <c r="G116" i="7" s="1"/>
  <c r="F31" i="7"/>
  <c r="G31" i="7" s="1"/>
  <c r="F123" i="7"/>
  <c r="G123" i="7" s="1"/>
  <c r="F61" i="7"/>
  <c r="G61" i="7" s="1"/>
  <c r="F135" i="7"/>
  <c r="G135" i="7" s="1"/>
  <c r="F111" i="7"/>
  <c r="G111" i="7" s="1"/>
  <c r="F81" i="7"/>
  <c r="G81" i="7" s="1"/>
  <c r="F20" i="7"/>
  <c r="G20" i="7" s="1"/>
  <c r="F80" i="7"/>
  <c r="G80" i="7" s="1"/>
  <c r="F195" i="7"/>
  <c r="G195" i="7" s="1"/>
  <c r="F122" i="7"/>
  <c r="G122" i="7" s="1"/>
  <c r="F56" i="7"/>
  <c r="G56" i="7" s="1"/>
  <c r="F191" i="7"/>
  <c r="G191" i="7" s="1"/>
  <c r="F140" i="7"/>
  <c r="G140" i="7" s="1"/>
  <c r="F107" i="7"/>
  <c r="G107" i="7" s="1"/>
  <c r="F267" i="7"/>
  <c r="G267" i="7" s="1"/>
  <c r="F206" i="7"/>
  <c r="G206" i="7" s="1"/>
  <c r="F151" i="7"/>
  <c r="G151" i="7" s="1"/>
  <c r="F205" i="7"/>
  <c r="G205" i="7" s="1"/>
  <c r="F235" i="7"/>
  <c r="G235" i="7" s="1"/>
  <c r="F181" i="7"/>
  <c r="G181" i="7" s="1"/>
  <c r="F48" i="7"/>
  <c r="G48" i="7" s="1"/>
  <c r="F218" i="7"/>
  <c r="G218" i="7" s="1"/>
  <c r="F113" i="7"/>
  <c r="G113" i="7" s="1"/>
  <c r="F38" i="7"/>
  <c r="G38" i="7" s="1"/>
  <c r="F129" i="7"/>
  <c r="G129" i="7" s="1"/>
  <c r="F10" i="7"/>
  <c r="G10" i="7" s="1"/>
  <c r="F231" i="7"/>
  <c r="G231" i="7" s="1"/>
  <c r="F50" i="7"/>
  <c r="G50" i="7" s="1"/>
  <c r="F233" i="7"/>
  <c r="G233" i="7" s="1"/>
  <c r="F251" i="7"/>
  <c r="G251" i="7" s="1"/>
  <c r="F169" i="7"/>
  <c r="G169" i="7" s="1"/>
  <c r="F120" i="7"/>
  <c r="G120" i="7" s="1"/>
  <c r="F257" i="7"/>
  <c r="G257" i="7" s="1"/>
  <c r="F198" i="7"/>
  <c r="G198" i="7" s="1"/>
  <c r="F212" i="7"/>
  <c r="G212" i="7" s="1"/>
  <c r="F143" i="7"/>
  <c r="G143" i="7" s="1"/>
  <c r="F79" i="7"/>
  <c r="G79" i="7" s="1"/>
  <c r="F98" i="7"/>
  <c r="G98" i="7" s="1"/>
  <c r="F214" i="7"/>
  <c r="G214" i="7" s="1"/>
  <c r="F152" i="7"/>
  <c r="G152" i="7" s="1"/>
  <c r="F124" i="7"/>
  <c r="G124" i="7" s="1"/>
  <c r="F88" i="7"/>
  <c r="G88" i="7" s="1"/>
  <c r="F41" i="7"/>
  <c r="G41" i="7" s="1"/>
  <c r="F186" i="7"/>
  <c r="G186" i="7" s="1"/>
  <c r="F72" i="7"/>
  <c r="G72" i="7" s="1"/>
  <c r="F176" i="7"/>
  <c r="G176" i="7" s="1"/>
  <c r="F230" i="7"/>
  <c r="G230" i="7" s="1"/>
  <c r="F174" i="7"/>
  <c r="G174" i="7" s="1"/>
  <c r="F26" i="7"/>
  <c r="G26" i="7" s="1"/>
  <c r="F32" i="7"/>
  <c r="G32" i="7" s="1"/>
  <c r="F166" i="7"/>
  <c r="G166" i="7" s="1"/>
  <c r="F142" i="7"/>
  <c r="G142" i="7" s="1"/>
  <c r="F125" i="7"/>
  <c r="G125" i="7" s="1"/>
  <c r="F216" i="7"/>
  <c r="G216" i="7" s="1"/>
  <c r="F43" i="7"/>
  <c r="G43" i="7" s="1"/>
  <c r="F141" i="7"/>
  <c r="G141" i="7" s="1"/>
  <c r="F134" i="7"/>
  <c r="G134" i="7" s="1"/>
  <c r="F159" i="7"/>
  <c r="G159" i="7" s="1"/>
  <c r="F75" i="7"/>
  <c r="G75" i="7" s="1"/>
  <c r="F239" i="7"/>
  <c r="G239" i="7" s="1"/>
  <c r="F68" i="7"/>
  <c r="G68" i="7" s="1"/>
  <c r="F242" i="7"/>
  <c r="G242" i="7" s="1"/>
  <c r="F17" i="7"/>
  <c r="G17" i="7" s="1"/>
  <c r="F225" i="7"/>
  <c r="G225" i="7" s="1"/>
  <c r="F160" i="7"/>
  <c r="G160" i="7" s="1"/>
  <c r="F60" i="7"/>
  <c r="G60" i="7" s="1"/>
  <c r="F102" i="7"/>
  <c r="G102" i="7" s="1"/>
  <c r="F222" i="7"/>
  <c r="G222" i="7" s="1"/>
  <c r="F9" i="7"/>
  <c r="G9" i="7" s="1"/>
  <c r="F128" i="7"/>
  <c r="G128" i="7" s="1"/>
  <c r="F37" i="7"/>
  <c r="G37" i="7" s="1"/>
  <c r="F229" i="7"/>
  <c r="G229" i="7" s="1"/>
  <c r="F245" i="7"/>
  <c r="G245" i="7" s="1"/>
  <c r="F146" i="7"/>
  <c r="G146" i="7" s="1"/>
  <c r="F76" i="7"/>
  <c r="G76" i="7" s="1"/>
  <c r="F177" i="7"/>
  <c r="G177" i="7" s="1"/>
  <c r="F139" i="7"/>
  <c r="G139" i="7" s="1"/>
  <c r="F156" i="7"/>
  <c r="G156" i="7" s="1"/>
  <c r="F35" i="7"/>
  <c r="G35" i="7" s="1"/>
  <c r="F170" i="7"/>
  <c r="G170" i="7" s="1"/>
  <c r="F243" i="7"/>
  <c r="G243" i="7" s="1"/>
  <c r="F45" i="7"/>
  <c r="G45" i="7" s="1"/>
  <c r="F101" i="7"/>
  <c r="G101" i="7" s="1"/>
  <c r="F15" i="7"/>
  <c r="G15" i="7" s="1"/>
  <c r="F12" i="7"/>
  <c r="G12" i="7" s="1"/>
  <c r="F161" i="7"/>
  <c r="G161" i="7" s="1"/>
  <c r="F237" i="7"/>
  <c r="G237" i="7" s="1"/>
  <c r="F228" i="7"/>
  <c r="G228" i="7" s="1"/>
  <c r="F25" i="7"/>
  <c r="G25" i="7" s="1"/>
  <c r="F46" i="7"/>
  <c r="G46" i="7" s="1"/>
  <c r="F30" i="7"/>
  <c r="G30" i="7" s="1"/>
  <c r="F250" i="7"/>
  <c r="G250" i="7" s="1"/>
  <c r="F3" i="7"/>
  <c r="G3" i="7" s="1"/>
  <c r="F8" i="7"/>
  <c r="G8" i="7" s="1"/>
  <c r="F119" i="7"/>
  <c r="G119" i="7" s="1"/>
  <c r="F185" i="7"/>
  <c r="G185" i="7" s="1"/>
  <c r="F240" i="7"/>
  <c r="G240" i="7" s="1"/>
  <c r="F121" i="7"/>
  <c r="G121" i="7" s="1"/>
  <c r="F103" i="7"/>
  <c r="G103" i="7" s="1"/>
  <c r="F201" i="7"/>
  <c r="G201" i="7" s="1"/>
  <c r="F70" i="7"/>
  <c r="G70" i="7" s="1"/>
  <c r="F89" i="7"/>
  <c r="G89" i="7" s="1"/>
  <c r="F180" i="7"/>
  <c r="G180" i="7" s="1"/>
  <c r="F132" i="7"/>
  <c r="G132" i="7" s="1"/>
  <c r="F13" i="7"/>
  <c r="G13" i="7" s="1"/>
  <c r="F36" i="7"/>
  <c r="G36" i="7" s="1"/>
  <c r="F42" i="7"/>
  <c r="G42" i="7" s="1"/>
  <c r="F104" i="7"/>
  <c r="G104" i="7" s="1"/>
  <c r="F162" i="7"/>
  <c r="G162" i="7" s="1"/>
  <c r="F184" i="7"/>
  <c r="G184" i="7" s="1"/>
  <c r="F178" i="7"/>
  <c r="G178" i="7" s="1"/>
  <c r="F39" i="7"/>
  <c r="G39" i="7" s="1"/>
  <c r="F133" i="7"/>
  <c r="G133" i="7" s="1"/>
  <c r="F226" i="7"/>
  <c r="G226" i="7" s="1"/>
  <c r="F234" i="7"/>
  <c r="G234" i="7" s="1"/>
  <c r="F183" i="7"/>
  <c r="G183" i="7" s="1"/>
  <c r="F96" i="7"/>
  <c r="G96" i="7" s="1"/>
  <c r="F192" i="7"/>
  <c r="G192" i="7" s="1"/>
  <c r="F117" i="7"/>
  <c r="G117" i="7" s="1"/>
  <c r="F85" i="7"/>
  <c r="G85" i="7" s="1"/>
  <c r="F167" i="7"/>
  <c r="G167" i="7" s="1"/>
  <c r="F221" i="7"/>
  <c r="G221" i="7" s="1"/>
  <c r="F261" i="7"/>
  <c r="G261" i="7" s="1"/>
  <c r="F236" i="7"/>
  <c r="G236" i="7" s="1"/>
  <c r="F219" i="7"/>
  <c r="G219" i="7" s="1"/>
  <c r="F7" i="7"/>
  <c r="G7" i="7" s="1"/>
  <c r="F34" i="7"/>
  <c r="G34" i="7" s="1"/>
  <c r="F53" i="7"/>
  <c r="G53" i="7" s="1"/>
  <c r="F252" i="7"/>
  <c r="G252" i="7" s="1"/>
  <c r="F207" i="7"/>
  <c r="G207" i="7" s="1"/>
  <c r="F215" i="7"/>
  <c r="G215" i="7" s="1"/>
  <c r="F126" i="7"/>
  <c r="G126" i="7" s="1"/>
  <c r="F118" i="7"/>
  <c r="G118" i="7" s="1"/>
  <c r="F145" i="7"/>
  <c r="G145" i="7" s="1"/>
  <c r="F87" i="7"/>
  <c r="G87" i="7" s="1"/>
  <c r="F62" i="7"/>
  <c r="G62" i="7" s="1"/>
  <c r="F138" i="7"/>
  <c r="G138" i="7" s="1"/>
  <c r="F202" i="7"/>
  <c r="G202" i="7" s="1"/>
  <c r="F211" i="7"/>
  <c r="G211" i="7" s="1"/>
  <c r="F179" i="7"/>
  <c r="G179" i="7" s="1"/>
  <c r="F223" i="7"/>
  <c r="G223" i="7" s="1"/>
  <c r="F77" i="7"/>
  <c r="G77" i="7" s="1"/>
  <c r="F11" i="7"/>
  <c r="G11" i="7" s="1"/>
  <c r="F149" i="7"/>
  <c r="G149" i="7" s="1"/>
  <c r="F108" i="7"/>
  <c r="G108" i="7" s="1"/>
  <c r="F199" i="7"/>
  <c r="G199" i="7" s="1"/>
  <c r="F28" i="7"/>
  <c r="G28" i="7" s="1"/>
  <c r="F203" i="7"/>
  <c r="G203" i="7" s="1"/>
  <c r="F110" i="7"/>
  <c r="G110" i="7" s="1"/>
  <c r="F59" i="7"/>
  <c r="G59" i="7" s="1"/>
  <c r="F29" i="7"/>
  <c r="G29" i="7" s="1"/>
  <c r="F253" i="7"/>
  <c r="G253" i="7" s="1"/>
  <c r="F163" i="7"/>
  <c r="G163" i="7" s="1"/>
  <c r="F6" i="7"/>
  <c r="G6" i="7" s="1"/>
  <c r="F175" i="7"/>
  <c r="G175" i="7" s="1"/>
  <c r="F136" i="7"/>
  <c r="G136" i="7" s="1"/>
  <c r="F210" i="7"/>
  <c r="G210" i="7" s="1"/>
  <c r="F82" i="7"/>
  <c r="G82" i="7" s="1"/>
  <c r="F69" i="7"/>
  <c r="G69" i="7" s="1"/>
  <c r="F40" i="7"/>
  <c r="G40" i="7" s="1"/>
  <c r="F262" i="7"/>
  <c r="G262" i="7" s="1"/>
  <c r="F63" i="7"/>
  <c r="G63" i="7" s="1"/>
  <c r="F188" i="7"/>
  <c r="G188" i="7" s="1"/>
  <c r="F227" i="7"/>
  <c r="G227" i="7" s="1"/>
  <c r="F47" i="7"/>
  <c r="G47" i="7" s="1"/>
  <c r="F91" i="7"/>
  <c r="G91" i="7" s="1"/>
  <c r="F99" i="7"/>
  <c r="G99" i="7" s="1"/>
  <c r="F189" i="7"/>
  <c r="G189" i="7" s="1"/>
  <c r="F22" i="7"/>
  <c r="G22" i="7" s="1"/>
  <c r="F137" i="7"/>
  <c r="G137" i="7" s="1"/>
  <c r="F23" i="7"/>
  <c r="G23" i="7" s="1"/>
  <c r="F187" i="7"/>
  <c r="G187" i="7" s="1"/>
  <c r="F73" i="7"/>
  <c r="G73" i="7" s="1"/>
  <c r="F249" i="7"/>
  <c r="G249" i="7" s="1"/>
  <c r="F52" i="7"/>
  <c r="G52" i="7" s="1"/>
  <c r="F4" i="7"/>
  <c r="G4" i="7" s="1"/>
  <c r="F217" i="7"/>
  <c r="G217" i="7" s="1"/>
  <c r="F86" i="7"/>
  <c r="G86" i="7" s="1"/>
  <c r="F57" i="7"/>
  <c r="G57" i="7" s="1"/>
  <c r="F33" i="7"/>
  <c r="G33" i="7" s="1"/>
  <c r="F164" i="7"/>
  <c r="G164" i="7" s="1"/>
  <c r="F21" i="7"/>
  <c r="G21" i="7" s="1"/>
  <c r="F263" i="7"/>
  <c r="G263" i="7" s="1"/>
  <c r="F16" i="7"/>
  <c r="G16" i="7" s="1"/>
  <c r="F158" i="7"/>
  <c r="G158" i="7" s="1"/>
  <c r="F266" i="7"/>
  <c r="G266" i="7" s="1"/>
  <c r="F90" i="7"/>
  <c r="G90" i="7" s="1"/>
  <c r="F204" i="7"/>
  <c r="G204" i="7" s="1"/>
  <c r="F190" i="7"/>
  <c r="G190" i="7" s="1"/>
  <c r="F74" i="7"/>
  <c r="G74" i="7" s="1"/>
  <c r="F58" i="7"/>
  <c r="G58" i="7" s="1"/>
  <c r="F147" i="7"/>
  <c r="G147" i="7" s="1"/>
  <c r="F144" i="7"/>
  <c r="G144" i="7" s="1"/>
  <c r="F130" i="7"/>
  <c r="G130" i="7" s="1"/>
  <c r="F51" i="7"/>
  <c r="G51" i="7" s="1"/>
  <c r="C51" i="7"/>
  <c r="D51" i="7" s="1"/>
  <c r="C78" i="7"/>
  <c r="D78" i="7" s="1"/>
  <c r="C55" i="7"/>
  <c r="D55" i="7" s="1"/>
  <c r="C131" i="7"/>
  <c r="D131" i="7" s="1"/>
  <c r="C256" i="7"/>
  <c r="D256" i="7" s="1"/>
  <c r="C106" i="7"/>
  <c r="D106" i="7" s="1"/>
  <c r="C65" i="7"/>
  <c r="D65" i="7" s="1"/>
  <c r="C67" i="7"/>
  <c r="D67" i="7" s="1"/>
  <c r="C114" i="7"/>
  <c r="D114" i="7" s="1"/>
  <c r="C260" i="7"/>
  <c r="D260" i="7" s="1"/>
  <c r="C127" i="7"/>
  <c r="D127" i="7" s="1"/>
  <c r="C18" i="7"/>
  <c r="D18" i="7" s="1"/>
  <c r="C66" i="7"/>
  <c r="D66" i="7" s="1"/>
  <c r="C209" i="7"/>
  <c r="D209" i="7" s="1"/>
  <c r="C150" i="7"/>
  <c r="D150" i="7" s="1"/>
  <c r="C200" i="7"/>
  <c r="D200" i="7" s="1"/>
  <c r="C92" i="7"/>
  <c r="D92" i="7" s="1"/>
  <c r="C71" i="7"/>
  <c r="D71" i="7" s="1"/>
  <c r="C84" i="7"/>
  <c r="D84" i="7" s="1"/>
  <c r="C194" i="7"/>
  <c r="D194" i="7" s="1"/>
  <c r="C94" i="7"/>
  <c r="D94" i="7" s="1"/>
  <c r="C255" i="7"/>
  <c r="D255" i="7" s="1"/>
  <c r="C173" i="7"/>
  <c r="D173" i="7" s="1"/>
  <c r="C247" i="7"/>
  <c r="D247" i="7" s="1"/>
  <c r="C171" i="7"/>
  <c r="D171" i="7" s="1"/>
  <c r="C238" i="7"/>
  <c r="D238" i="7" s="1"/>
  <c r="C100" i="7"/>
  <c r="D100" i="7" s="1"/>
  <c r="C265" i="7"/>
  <c r="D265" i="7" s="1"/>
  <c r="C248" i="7"/>
  <c r="D248" i="7" s="1"/>
  <c r="C193" i="7"/>
  <c r="D193" i="7" s="1"/>
  <c r="C116" i="7"/>
  <c r="D116" i="7" s="1"/>
  <c r="C31" i="7"/>
  <c r="D31" i="7" s="1"/>
  <c r="C123" i="7"/>
  <c r="D123" i="7" s="1"/>
  <c r="C61" i="7"/>
  <c r="D61" i="7" s="1"/>
  <c r="C135" i="7"/>
  <c r="D135" i="7" s="1"/>
  <c r="C111" i="7"/>
  <c r="D111" i="7" s="1"/>
  <c r="C81" i="7"/>
  <c r="D81" i="7" s="1"/>
  <c r="C20" i="7"/>
  <c r="D20" i="7" s="1"/>
  <c r="C80" i="7"/>
  <c r="D80" i="7" s="1"/>
  <c r="C195" i="7"/>
  <c r="D195" i="7" s="1"/>
  <c r="C122" i="7"/>
  <c r="D122" i="7" s="1"/>
  <c r="C56" i="7"/>
  <c r="D56" i="7" s="1"/>
  <c r="C191" i="7"/>
  <c r="D191" i="7" s="1"/>
  <c r="C140" i="7"/>
  <c r="D140" i="7" s="1"/>
  <c r="C107" i="7"/>
  <c r="D107" i="7" s="1"/>
  <c r="C267" i="7"/>
  <c r="D267" i="7" s="1"/>
  <c r="C206" i="7"/>
  <c r="D206" i="7" s="1"/>
  <c r="C151" i="7"/>
  <c r="D151" i="7" s="1"/>
  <c r="C205" i="7"/>
  <c r="D205" i="7" s="1"/>
  <c r="C235" i="7"/>
  <c r="D235" i="7" s="1"/>
  <c r="C181" i="7"/>
  <c r="D181" i="7" s="1"/>
  <c r="C48" i="7"/>
  <c r="D48" i="7" s="1"/>
  <c r="C218" i="7"/>
  <c r="D218" i="7" s="1"/>
  <c r="C113" i="7"/>
  <c r="D113" i="7" s="1"/>
  <c r="C38" i="7"/>
  <c r="D38" i="7" s="1"/>
  <c r="C129" i="7"/>
  <c r="D129" i="7" s="1"/>
  <c r="C10" i="7"/>
  <c r="D10" i="7" s="1"/>
  <c r="C231" i="7"/>
  <c r="D231" i="7" s="1"/>
  <c r="C50" i="7"/>
  <c r="D50" i="7" s="1"/>
  <c r="C233" i="7"/>
  <c r="D233" i="7" s="1"/>
  <c r="C251" i="7"/>
  <c r="D251" i="7" s="1"/>
  <c r="C169" i="7"/>
  <c r="D169" i="7" s="1"/>
  <c r="C120" i="7"/>
  <c r="D120" i="7" s="1"/>
  <c r="C257" i="7"/>
  <c r="D257" i="7" s="1"/>
  <c r="C198" i="7"/>
  <c r="D198" i="7" s="1"/>
  <c r="C212" i="7"/>
  <c r="D212" i="7" s="1"/>
  <c r="C143" i="7"/>
  <c r="D143" i="7" s="1"/>
  <c r="C79" i="7"/>
  <c r="D79" i="7" s="1"/>
  <c r="C98" i="7"/>
  <c r="D98" i="7" s="1"/>
  <c r="C214" i="7"/>
  <c r="D214" i="7" s="1"/>
  <c r="C152" i="7"/>
  <c r="D152" i="7" s="1"/>
  <c r="C124" i="7"/>
  <c r="D124" i="7" s="1"/>
  <c r="C88" i="7"/>
  <c r="D88" i="7" s="1"/>
  <c r="C41" i="7"/>
  <c r="D41" i="7" s="1"/>
  <c r="C186" i="7"/>
  <c r="D186" i="7" s="1"/>
  <c r="C72" i="7"/>
  <c r="D72" i="7" s="1"/>
  <c r="C176" i="7"/>
  <c r="D176" i="7" s="1"/>
  <c r="C230" i="7"/>
  <c r="D230" i="7" s="1"/>
  <c r="C174" i="7"/>
  <c r="D174" i="7" s="1"/>
  <c r="C26" i="7"/>
  <c r="D26" i="7" s="1"/>
  <c r="C32" i="7"/>
  <c r="D32" i="7" s="1"/>
  <c r="C166" i="7"/>
  <c r="D166" i="7" s="1"/>
  <c r="C142" i="7"/>
  <c r="D142" i="7" s="1"/>
  <c r="C125" i="7"/>
  <c r="D125" i="7" s="1"/>
  <c r="C216" i="7"/>
  <c r="D216" i="7" s="1"/>
  <c r="C43" i="7"/>
  <c r="D43" i="7" s="1"/>
  <c r="C141" i="7"/>
  <c r="D141" i="7" s="1"/>
  <c r="C134" i="7"/>
  <c r="D134" i="7" s="1"/>
  <c r="C159" i="7"/>
  <c r="D159" i="7" s="1"/>
  <c r="C75" i="7"/>
  <c r="D75" i="7" s="1"/>
  <c r="C239" i="7"/>
  <c r="D239" i="7" s="1"/>
  <c r="C68" i="7"/>
  <c r="D68" i="7" s="1"/>
  <c r="C242" i="7"/>
  <c r="D242" i="7" s="1"/>
  <c r="C17" i="7"/>
  <c r="D17" i="7" s="1"/>
  <c r="C225" i="7"/>
  <c r="D225" i="7" s="1"/>
  <c r="C160" i="7"/>
  <c r="D160" i="7" s="1"/>
  <c r="C60" i="7"/>
  <c r="D60" i="7" s="1"/>
  <c r="C102" i="7"/>
  <c r="D102" i="7" s="1"/>
  <c r="C222" i="7"/>
  <c r="D222" i="7" s="1"/>
  <c r="C9" i="7"/>
  <c r="D9" i="7" s="1"/>
  <c r="C128" i="7"/>
  <c r="D128" i="7" s="1"/>
  <c r="C37" i="7"/>
  <c r="D37" i="7" s="1"/>
  <c r="C229" i="7"/>
  <c r="D229" i="7" s="1"/>
  <c r="C245" i="7"/>
  <c r="D245" i="7" s="1"/>
  <c r="C146" i="7"/>
  <c r="D146" i="7" s="1"/>
  <c r="C76" i="7"/>
  <c r="D76" i="7" s="1"/>
  <c r="C177" i="7"/>
  <c r="D177" i="7" s="1"/>
  <c r="C139" i="7"/>
  <c r="D139" i="7" s="1"/>
  <c r="C156" i="7"/>
  <c r="D156" i="7" s="1"/>
  <c r="C35" i="7"/>
  <c r="D35" i="7" s="1"/>
  <c r="C170" i="7"/>
  <c r="D170" i="7" s="1"/>
  <c r="C243" i="7"/>
  <c r="D243" i="7" s="1"/>
  <c r="C45" i="7"/>
  <c r="D45" i="7" s="1"/>
  <c r="C101" i="7"/>
  <c r="D101" i="7" s="1"/>
  <c r="C15" i="7"/>
  <c r="D15" i="7" s="1"/>
  <c r="C12" i="7"/>
  <c r="D12" i="7" s="1"/>
  <c r="C161" i="7"/>
  <c r="D161" i="7" s="1"/>
  <c r="C237" i="7"/>
  <c r="D237" i="7" s="1"/>
  <c r="C228" i="7"/>
  <c r="D228" i="7" s="1"/>
  <c r="C25" i="7"/>
  <c r="D25" i="7" s="1"/>
  <c r="C46" i="7"/>
  <c r="D46" i="7" s="1"/>
  <c r="C30" i="7"/>
  <c r="D30" i="7" s="1"/>
  <c r="C250" i="7"/>
  <c r="D250" i="7" s="1"/>
  <c r="C3" i="7"/>
  <c r="D3" i="7" s="1"/>
  <c r="C8" i="7"/>
  <c r="D8" i="7" s="1"/>
  <c r="C119" i="7"/>
  <c r="D119" i="7" s="1"/>
  <c r="C185" i="7"/>
  <c r="D185" i="7" s="1"/>
  <c r="C240" i="7"/>
  <c r="D240" i="7" s="1"/>
  <c r="C121" i="7"/>
  <c r="D121" i="7" s="1"/>
  <c r="C103" i="7"/>
  <c r="D103" i="7" s="1"/>
  <c r="C201" i="7"/>
  <c r="D201" i="7" s="1"/>
  <c r="C70" i="7"/>
  <c r="D70" i="7" s="1"/>
  <c r="C89" i="7"/>
  <c r="D89" i="7" s="1"/>
  <c r="C180" i="7"/>
  <c r="D180" i="7" s="1"/>
  <c r="C132" i="7"/>
  <c r="D132" i="7" s="1"/>
  <c r="C13" i="7"/>
  <c r="D13" i="7" s="1"/>
  <c r="C36" i="7"/>
  <c r="D36" i="7" s="1"/>
  <c r="C42" i="7"/>
  <c r="D42" i="7" s="1"/>
  <c r="C104" i="7"/>
  <c r="D104" i="7" s="1"/>
  <c r="C162" i="7"/>
  <c r="D162" i="7" s="1"/>
  <c r="C184" i="7"/>
  <c r="D184" i="7" s="1"/>
  <c r="C178" i="7"/>
  <c r="D178" i="7" s="1"/>
  <c r="C39" i="7"/>
  <c r="D39" i="7" s="1"/>
  <c r="C133" i="7"/>
  <c r="D133" i="7" s="1"/>
  <c r="C226" i="7"/>
  <c r="D226" i="7" s="1"/>
  <c r="C234" i="7"/>
  <c r="D234" i="7" s="1"/>
  <c r="C183" i="7"/>
  <c r="D183" i="7" s="1"/>
  <c r="C96" i="7"/>
  <c r="D96" i="7" s="1"/>
  <c r="C192" i="7"/>
  <c r="D192" i="7" s="1"/>
  <c r="C117" i="7"/>
  <c r="D117" i="7" s="1"/>
  <c r="C85" i="7"/>
  <c r="D85" i="7" s="1"/>
  <c r="C167" i="7"/>
  <c r="D167" i="7" s="1"/>
  <c r="C221" i="7"/>
  <c r="D221" i="7" s="1"/>
  <c r="C261" i="7"/>
  <c r="D261" i="7" s="1"/>
  <c r="C236" i="7"/>
  <c r="D236" i="7" s="1"/>
  <c r="C219" i="7"/>
  <c r="D219" i="7" s="1"/>
  <c r="C7" i="7"/>
  <c r="D7" i="7" s="1"/>
  <c r="C34" i="7"/>
  <c r="D34" i="7" s="1"/>
  <c r="C53" i="7"/>
  <c r="D53" i="7" s="1"/>
  <c r="C252" i="7"/>
  <c r="D252" i="7" s="1"/>
  <c r="C207" i="7"/>
  <c r="D207" i="7" s="1"/>
  <c r="C215" i="7"/>
  <c r="D215" i="7" s="1"/>
  <c r="C126" i="7"/>
  <c r="D126" i="7" s="1"/>
  <c r="C118" i="7"/>
  <c r="D118" i="7" s="1"/>
  <c r="C145" i="7"/>
  <c r="D145" i="7" s="1"/>
  <c r="C87" i="7"/>
  <c r="D87" i="7" s="1"/>
  <c r="C62" i="7"/>
  <c r="D62" i="7" s="1"/>
  <c r="C138" i="7"/>
  <c r="D138" i="7" s="1"/>
  <c r="C202" i="7"/>
  <c r="D202" i="7" s="1"/>
  <c r="C211" i="7"/>
  <c r="D211" i="7" s="1"/>
  <c r="C179" i="7"/>
  <c r="D179" i="7" s="1"/>
  <c r="C223" i="7"/>
  <c r="D223" i="7" s="1"/>
  <c r="C77" i="7"/>
  <c r="D77" i="7" s="1"/>
  <c r="C11" i="7"/>
  <c r="D11" i="7" s="1"/>
  <c r="C149" i="7"/>
  <c r="D149" i="7" s="1"/>
  <c r="C108" i="7"/>
  <c r="D108" i="7" s="1"/>
  <c r="C199" i="7"/>
  <c r="D199" i="7" s="1"/>
  <c r="C28" i="7"/>
  <c r="D28" i="7" s="1"/>
  <c r="C203" i="7"/>
  <c r="D203" i="7" s="1"/>
  <c r="C110" i="7"/>
  <c r="D110" i="7" s="1"/>
  <c r="C59" i="7"/>
  <c r="D59" i="7" s="1"/>
  <c r="C29" i="7"/>
  <c r="D29" i="7" s="1"/>
  <c r="C253" i="7"/>
  <c r="D253" i="7" s="1"/>
  <c r="C163" i="7"/>
  <c r="D163" i="7" s="1"/>
  <c r="C6" i="7"/>
  <c r="D6" i="7" s="1"/>
  <c r="C175" i="7"/>
  <c r="D175" i="7" s="1"/>
  <c r="C136" i="7"/>
  <c r="D136" i="7" s="1"/>
  <c r="C210" i="7"/>
  <c r="D210" i="7" s="1"/>
  <c r="C82" i="7"/>
  <c r="D82" i="7" s="1"/>
  <c r="C69" i="7"/>
  <c r="D69" i="7" s="1"/>
  <c r="C40" i="7"/>
  <c r="D40" i="7" s="1"/>
  <c r="C262" i="7"/>
  <c r="D262" i="7" s="1"/>
  <c r="C63" i="7"/>
  <c r="D63" i="7" s="1"/>
  <c r="C188" i="7"/>
  <c r="D188" i="7" s="1"/>
  <c r="C227" i="7"/>
  <c r="D227" i="7" s="1"/>
  <c r="C47" i="7"/>
  <c r="D47" i="7" s="1"/>
  <c r="C91" i="7"/>
  <c r="D91" i="7" s="1"/>
  <c r="C99" i="7"/>
  <c r="D99" i="7" s="1"/>
  <c r="C189" i="7"/>
  <c r="D189" i="7" s="1"/>
  <c r="C22" i="7"/>
  <c r="D22" i="7" s="1"/>
  <c r="C137" i="7"/>
  <c r="D137" i="7" s="1"/>
  <c r="C23" i="7"/>
  <c r="D23" i="7" s="1"/>
  <c r="C187" i="7"/>
  <c r="D187" i="7" s="1"/>
  <c r="C73" i="7"/>
  <c r="D73" i="7" s="1"/>
  <c r="C249" i="7"/>
  <c r="D249" i="7" s="1"/>
  <c r="C52" i="7"/>
  <c r="D52" i="7" s="1"/>
  <c r="C4" i="7"/>
  <c r="D4" i="7" s="1"/>
  <c r="C217" i="7"/>
  <c r="D217" i="7" s="1"/>
  <c r="C86" i="7"/>
  <c r="D86" i="7" s="1"/>
  <c r="C57" i="7"/>
  <c r="D57" i="7" s="1"/>
  <c r="C33" i="7"/>
  <c r="D33" i="7" s="1"/>
  <c r="C164" i="7"/>
  <c r="D164" i="7" s="1"/>
  <c r="C21" i="7"/>
  <c r="D21" i="7" s="1"/>
  <c r="C263" i="7"/>
  <c r="D263" i="7" s="1"/>
  <c r="C16" i="7"/>
  <c r="D16" i="7" s="1"/>
  <c r="C158" i="7"/>
  <c r="D158" i="7" s="1"/>
  <c r="C266" i="7"/>
  <c r="D266" i="7" s="1"/>
  <c r="C90" i="7"/>
  <c r="D90" i="7" s="1"/>
  <c r="C204" i="7"/>
  <c r="D204" i="7" s="1"/>
  <c r="C190" i="7"/>
  <c r="D190" i="7" s="1"/>
  <c r="C74" i="7"/>
  <c r="D74" i="7" s="1"/>
  <c r="C58" i="7"/>
  <c r="D58" i="7" s="1"/>
  <c r="C147" i="7"/>
  <c r="D147" i="7" s="1"/>
  <c r="C144" i="7"/>
  <c r="D144" i="7" s="1"/>
  <c r="C130" i="7"/>
  <c r="D130" i="7" s="1"/>
  <c r="O78" i="7"/>
  <c r="P78" i="7" s="1"/>
  <c r="O55" i="7"/>
  <c r="P55" i="7" s="1"/>
  <c r="O131" i="7"/>
  <c r="P131" i="7" s="1"/>
  <c r="O256" i="7"/>
  <c r="P256" i="7" s="1"/>
  <c r="O106" i="7"/>
  <c r="P106" i="7" s="1"/>
  <c r="O65" i="7"/>
  <c r="P65" i="7" s="1"/>
  <c r="O67" i="7"/>
  <c r="P67" i="7" s="1"/>
  <c r="O114" i="7"/>
  <c r="P114" i="7" s="1"/>
  <c r="O260" i="7"/>
  <c r="P260" i="7" s="1"/>
  <c r="O127" i="7"/>
  <c r="P127" i="7" s="1"/>
  <c r="O18" i="7"/>
  <c r="P18" i="7" s="1"/>
  <c r="O66" i="7"/>
  <c r="P66" i="7" s="1"/>
  <c r="O209" i="7"/>
  <c r="P209" i="7" s="1"/>
  <c r="O150" i="7"/>
  <c r="P150" i="7" s="1"/>
  <c r="O200" i="7"/>
  <c r="P200" i="7" s="1"/>
  <c r="O92" i="7"/>
  <c r="P92" i="7" s="1"/>
  <c r="O71" i="7"/>
  <c r="P71" i="7" s="1"/>
  <c r="O84" i="7"/>
  <c r="P84" i="7" s="1"/>
  <c r="O194" i="7"/>
  <c r="P194" i="7" s="1"/>
  <c r="O94" i="7"/>
  <c r="P94" i="7" s="1"/>
  <c r="O255" i="7"/>
  <c r="P255" i="7" s="1"/>
  <c r="O173" i="7"/>
  <c r="P173" i="7" s="1"/>
  <c r="O247" i="7"/>
  <c r="P247" i="7" s="1"/>
  <c r="O171" i="7"/>
  <c r="P171" i="7" s="1"/>
  <c r="O238" i="7"/>
  <c r="P238" i="7" s="1"/>
  <c r="O100" i="7"/>
  <c r="P100" i="7" s="1"/>
  <c r="O265" i="7"/>
  <c r="P265" i="7" s="1"/>
  <c r="O248" i="7"/>
  <c r="P248" i="7" s="1"/>
  <c r="O193" i="7"/>
  <c r="P193" i="7" s="1"/>
  <c r="O116" i="7"/>
  <c r="P116" i="7" s="1"/>
  <c r="O31" i="7"/>
  <c r="P31" i="7" s="1"/>
  <c r="O123" i="7"/>
  <c r="P123" i="7" s="1"/>
  <c r="O61" i="7"/>
  <c r="P61" i="7" s="1"/>
  <c r="O135" i="7"/>
  <c r="P135" i="7" s="1"/>
  <c r="O111" i="7"/>
  <c r="P111" i="7" s="1"/>
  <c r="O81" i="7"/>
  <c r="P81" i="7" s="1"/>
  <c r="O20" i="7"/>
  <c r="P20" i="7" s="1"/>
  <c r="O80" i="7"/>
  <c r="P80" i="7" s="1"/>
  <c r="O195" i="7"/>
  <c r="P195" i="7" s="1"/>
  <c r="O122" i="7"/>
  <c r="P122" i="7" s="1"/>
  <c r="O56" i="7"/>
  <c r="P56" i="7" s="1"/>
  <c r="O191" i="7"/>
  <c r="P191" i="7" s="1"/>
  <c r="O140" i="7"/>
  <c r="P140" i="7" s="1"/>
  <c r="O107" i="7"/>
  <c r="P107" i="7" s="1"/>
  <c r="O267" i="7"/>
  <c r="P267" i="7" s="1"/>
  <c r="O206" i="7"/>
  <c r="P206" i="7" s="1"/>
  <c r="O151" i="7"/>
  <c r="P151" i="7" s="1"/>
  <c r="O205" i="7"/>
  <c r="P205" i="7" s="1"/>
  <c r="O235" i="7"/>
  <c r="P235" i="7" s="1"/>
  <c r="O181" i="7"/>
  <c r="P181" i="7" s="1"/>
  <c r="O48" i="7"/>
  <c r="P48" i="7" s="1"/>
  <c r="O218" i="7"/>
  <c r="P218" i="7" s="1"/>
  <c r="O113" i="7"/>
  <c r="P113" i="7" s="1"/>
  <c r="O38" i="7"/>
  <c r="P38" i="7" s="1"/>
  <c r="O129" i="7"/>
  <c r="P129" i="7" s="1"/>
  <c r="O10" i="7"/>
  <c r="P10" i="7" s="1"/>
  <c r="O231" i="7"/>
  <c r="P231" i="7" s="1"/>
  <c r="O50" i="7"/>
  <c r="P50" i="7" s="1"/>
  <c r="O233" i="7"/>
  <c r="P233" i="7" s="1"/>
  <c r="O251" i="7"/>
  <c r="P251" i="7" s="1"/>
  <c r="O169" i="7"/>
  <c r="P169" i="7" s="1"/>
  <c r="O120" i="7"/>
  <c r="P120" i="7" s="1"/>
  <c r="O257" i="7"/>
  <c r="P257" i="7" s="1"/>
  <c r="O198" i="7"/>
  <c r="P198" i="7" s="1"/>
  <c r="O212" i="7"/>
  <c r="P212" i="7" s="1"/>
  <c r="O143" i="7"/>
  <c r="P143" i="7" s="1"/>
  <c r="O79" i="7"/>
  <c r="P79" i="7" s="1"/>
  <c r="O98" i="7"/>
  <c r="P98" i="7" s="1"/>
  <c r="O214" i="7"/>
  <c r="P214" i="7" s="1"/>
  <c r="O152" i="7"/>
  <c r="P152" i="7" s="1"/>
  <c r="O124" i="7"/>
  <c r="P124" i="7" s="1"/>
  <c r="O88" i="7"/>
  <c r="P88" i="7" s="1"/>
  <c r="O41" i="7"/>
  <c r="P41" i="7" s="1"/>
  <c r="O186" i="7"/>
  <c r="P186" i="7" s="1"/>
  <c r="O72" i="7"/>
  <c r="P72" i="7" s="1"/>
  <c r="O176" i="7"/>
  <c r="P176" i="7" s="1"/>
  <c r="O230" i="7"/>
  <c r="P230" i="7" s="1"/>
  <c r="O174" i="7"/>
  <c r="P174" i="7" s="1"/>
  <c r="O26" i="7"/>
  <c r="P26" i="7" s="1"/>
  <c r="O32" i="7"/>
  <c r="P32" i="7" s="1"/>
  <c r="O166" i="7"/>
  <c r="P166" i="7" s="1"/>
  <c r="O142" i="7"/>
  <c r="P142" i="7" s="1"/>
  <c r="O125" i="7"/>
  <c r="P125" i="7" s="1"/>
  <c r="O216" i="7"/>
  <c r="P216" i="7" s="1"/>
  <c r="O43" i="7"/>
  <c r="P43" i="7" s="1"/>
  <c r="O141" i="7"/>
  <c r="P141" i="7" s="1"/>
  <c r="O134" i="7"/>
  <c r="P134" i="7" s="1"/>
  <c r="O159" i="7"/>
  <c r="P159" i="7" s="1"/>
  <c r="O75" i="7"/>
  <c r="P75" i="7" s="1"/>
  <c r="O239" i="7"/>
  <c r="P239" i="7" s="1"/>
  <c r="O68" i="7"/>
  <c r="P68" i="7" s="1"/>
  <c r="O242" i="7"/>
  <c r="P242" i="7" s="1"/>
  <c r="O17" i="7"/>
  <c r="P17" i="7" s="1"/>
  <c r="O225" i="7"/>
  <c r="P225" i="7" s="1"/>
  <c r="O160" i="7"/>
  <c r="P160" i="7" s="1"/>
  <c r="O60" i="7"/>
  <c r="P60" i="7" s="1"/>
  <c r="O102" i="7"/>
  <c r="P102" i="7" s="1"/>
  <c r="O222" i="7"/>
  <c r="P222" i="7" s="1"/>
  <c r="O9" i="7"/>
  <c r="P9" i="7" s="1"/>
  <c r="O128" i="7"/>
  <c r="P128" i="7" s="1"/>
  <c r="O37" i="7"/>
  <c r="P37" i="7" s="1"/>
  <c r="O229" i="7"/>
  <c r="P229" i="7" s="1"/>
  <c r="O245" i="7"/>
  <c r="P245" i="7" s="1"/>
  <c r="O146" i="7"/>
  <c r="P146" i="7" s="1"/>
  <c r="O76" i="7"/>
  <c r="P76" i="7" s="1"/>
  <c r="O177" i="7"/>
  <c r="P177" i="7" s="1"/>
  <c r="O139" i="7"/>
  <c r="P139" i="7" s="1"/>
  <c r="O156" i="7"/>
  <c r="P156" i="7" s="1"/>
  <c r="O35" i="7"/>
  <c r="P35" i="7" s="1"/>
  <c r="O170" i="7"/>
  <c r="P170" i="7" s="1"/>
  <c r="O243" i="7"/>
  <c r="P243" i="7" s="1"/>
  <c r="O45" i="7"/>
  <c r="P45" i="7" s="1"/>
  <c r="O101" i="7"/>
  <c r="P101" i="7" s="1"/>
  <c r="O15" i="7"/>
  <c r="P15" i="7" s="1"/>
  <c r="O12" i="7"/>
  <c r="P12" i="7" s="1"/>
  <c r="O161" i="7"/>
  <c r="P161" i="7" s="1"/>
  <c r="O237" i="7"/>
  <c r="P237" i="7" s="1"/>
  <c r="O228" i="7"/>
  <c r="P228" i="7" s="1"/>
  <c r="O25" i="7"/>
  <c r="P25" i="7" s="1"/>
  <c r="O46" i="7"/>
  <c r="P46" i="7" s="1"/>
  <c r="O30" i="7"/>
  <c r="P30" i="7" s="1"/>
  <c r="O250" i="7"/>
  <c r="P250" i="7" s="1"/>
  <c r="O3" i="7"/>
  <c r="P3" i="7" s="1"/>
  <c r="O8" i="7"/>
  <c r="P8" i="7" s="1"/>
  <c r="O119" i="7"/>
  <c r="P119" i="7" s="1"/>
  <c r="O185" i="7"/>
  <c r="P185" i="7" s="1"/>
  <c r="O240" i="7"/>
  <c r="P240" i="7" s="1"/>
  <c r="O121" i="7"/>
  <c r="P121" i="7" s="1"/>
  <c r="O103" i="7"/>
  <c r="P103" i="7" s="1"/>
  <c r="O201" i="7"/>
  <c r="P201" i="7" s="1"/>
  <c r="O70" i="7"/>
  <c r="P70" i="7" s="1"/>
  <c r="O89" i="7"/>
  <c r="P89" i="7" s="1"/>
  <c r="O180" i="7"/>
  <c r="P180" i="7" s="1"/>
  <c r="O132" i="7"/>
  <c r="P132" i="7" s="1"/>
  <c r="O13" i="7"/>
  <c r="P13" i="7" s="1"/>
  <c r="O36" i="7"/>
  <c r="P36" i="7" s="1"/>
  <c r="O42" i="7"/>
  <c r="P42" i="7" s="1"/>
  <c r="O104" i="7"/>
  <c r="P104" i="7" s="1"/>
  <c r="O162" i="7"/>
  <c r="P162" i="7" s="1"/>
  <c r="O184" i="7"/>
  <c r="P184" i="7" s="1"/>
  <c r="O178" i="7"/>
  <c r="P178" i="7" s="1"/>
  <c r="O39" i="7"/>
  <c r="P39" i="7" s="1"/>
  <c r="O133" i="7"/>
  <c r="P133" i="7" s="1"/>
  <c r="O226" i="7"/>
  <c r="P226" i="7" s="1"/>
  <c r="O234" i="7"/>
  <c r="P234" i="7" s="1"/>
  <c r="O183" i="7"/>
  <c r="P183" i="7" s="1"/>
  <c r="O96" i="7"/>
  <c r="P96" i="7" s="1"/>
  <c r="O192" i="7"/>
  <c r="P192" i="7" s="1"/>
  <c r="O117" i="7"/>
  <c r="P117" i="7" s="1"/>
  <c r="O85" i="7"/>
  <c r="P85" i="7" s="1"/>
  <c r="O167" i="7"/>
  <c r="P167" i="7" s="1"/>
  <c r="O221" i="7"/>
  <c r="P221" i="7" s="1"/>
  <c r="O261" i="7"/>
  <c r="P261" i="7" s="1"/>
  <c r="O236" i="7"/>
  <c r="P236" i="7" s="1"/>
  <c r="O219" i="7"/>
  <c r="P219" i="7" s="1"/>
  <c r="O7" i="7"/>
  <c r="P7" i="7" s="1"/>
  <c r="O34" i="7"/>
  <c r="P34" i="7" s="1"/>
  <c r="O53" i="7"/>
  <c r="P53" i="7" s="1"/>
  <c r="O252" i="7"/>
  <c r="P252" i="7" s="1"/>
  <c r="O207" i="7"/>
  <c r="P207" i="7" s="1"/>
  <c r="O215" i="7"/>
  <c r="P215" i="7" s="1"/>
  <c r="O126" i="7"/>
  <c r="P126" i="7" s="1"/>
  <c r="O118" i="7"/>
  <c r="P118" i="7" s="1"/>
  <c r="O145" i="7"/>
  <c r="P145" i="7" s="1"/>
  <c r="O87" i="7"/>
  <c r="P87" i="7" s="1"/>
  <c r="O62" i="7"/>
  <c r="P62" i="7" s="1"/>
  <c r="O138" i="7"/>
  <c r="P138" i="7" s="1"/>
  <c r="O202" i="7"/>
  <c r="P202" i="7" s="1"/>
  <c r="O211" i="7"/>
  <c r="P211" i="7" s="1"/>
  <c r="O179" i="7"/>
  <c r="P179" i="7" s="1"/>
  <c r="O223" i="7"/>
  <c r="P223" i="7" s="1"/>
  <c r="O77" i="7"/>
  <c r="P77" i="7" s="1"/>
  <c r="O11" i="7"/>
  <c r="P11" i="7" s="1"/>
  <c r="O149" i="7"/>
  <c r="P149" i="7" s="1"/>
  <c r="O108" i="7"/>
  <c r="P108" i="7" s="1"/>
  <c r="O199" i="7"/>
  <c r="P199" i="7" s="1"/>
  <c r="O28" i="7"/>
  <c r="P28" i="7" s="1"/>
  <c r="O203" i="7"/>
  <c r="P203" i="7" s="1"/>
  <c r="O110" i="7"/>
  <c r="P110" i="7" s="1"/>
  <c r="O59" i="7"/>
  <c r="P59" i="7" s="1"/>
  <c r="O29" i="7"/>
  <c r="P29" i="7" s="1"/>
  <c r="O253" i="7"/>
  <c r="P253" i="7" s="1"/>
  <c r="O163" i="7"/>
  <c r="P163" i="7" s="1"/>
  <c r="O6" i="7"/>
  <c r="P6" i="7" s="1"/>
  <c r="O175" i="7"/>
  <c r="P175" i="7" s="1"/>
  <c r="O136" i="7"/>
  <c r="P136" i="7" s="1"/>
  <c r="O210" i="7"/>
  <c r="P210" i="7" s="1"/>
  <c r="O82" i="7"/>
  <c r="P82" i="7" s="1"/>
  <c r="O69" i="7"/>
  <c r="P69" i="7" s="1"/>
  <c r="O40" i="7"/>
  <c r="P40" i="7" s="1"/>
  <c r="O262" i="7"/>
  <c r="P262" i="7" s="1"/>
  <c r="O63" i="7"/>
  <c r="P63" i="7" s="1"/>
  <c r="O188" i="7"/>
  <c r="P188" i="7" s="1"/>
  <c r="O227" i="7"/>
  <c r="P227" i="7" s="1"/>
  <c r="O47" i="7"/>
  <c r="P47" i="7" s="1"/>
  <c r="O91" i="7"/>
  <c r="P91" i="7" s="1"/>
  <c r="O99" i="7"/>
  <c r="P99" i="7" s="1"/>
  <c r="O189" i="7"/>
  <c r="P189" i="7" s="1"/>
  <c r="O22" i="7"/>
  <c r="P22" i="7" s="1"/>
  <c r="O137" i="7"/>
  <c r="P137" i="7" s="1"/>
  <c r="O23" i="7"/>
  <c r="P23" i="7" s="1"/>
  <c r="O187" i="7"/>
  <c r="P187" i="7" s="1"/>
  <c r="O73" i="7"/>
  <c r="P73" i="7" s="1"/>
  <c r="O249" i="7"/>
  <c r="P249" i="7" s="1"/>
  <c r="O52" i="7"/>
  <c r="P52" i="7" s="1"/>
  <c r="O4" i="7"/>
  <c r="P4" i="7" s="1"/>
  <c r="O217" i="7"/>
  <c r="P217" i="7" s="1"/>
  <c r="O86" i="7"/>
  <c r="P86" i="7" s="1"/>
  <c r="O57" i="7"/>
  <c r="P57" i="7" s="1"/>
  <c r="O33" i="7"/>
  <c r="P33" i="7" s="1"/>
  <c r="O164" i="7"/>
  <c r="P164" i="7" s="1"/>
  <c r="O21" i="7"/>
  <c r="P21" i="7" s="1"/>
  <c r="O263" i="7"/>
  <c r="P263" i="7" s="1"/>
  <c r="O16" i="7"/>
  <c r="P16" i="7" s="1"/>
  <c r="O158" i="7"/>
  <c r="P158" i="7" s="1"/>
  <c r="O266" i="7"/>
  <c r="P266" i="7" s="1"/>
  <c r="O90" i="7"/>
  <c r="P90" i="7" s="1"/>
  <c r="O204" i="7"/>
  <c r="P204" i="7" s="1"/>
  <c r="O190" i="7"/>
  <c r="P190" i="7" s="1"/>
  <c r="O74" i="7"/>
  <c r="P74" i="7" s="1"/>
  <c r="O58" i="7"/>
  <c r="P58" i="7" s="1"/>
  <c r="O147" i="7"/>
  <c r="P147" i="7" s="1"/>
  <c r="O144" i="7"/>
  <c r="P144" i="7" s="1"/>
  <c r="O130" i="7"/>
  <c r="P130" i="7" s="1"/>
  <c r="O51" i="7"/>
  <c r="P51" i="7" s="1"/>
  <c r="R51" i="7"/>
  <c r="S51" i="7" s="1"/>
  <c r="R78" i="7"/>
  <c r="S78" i="7" s="1"/>
  <c r="R55" i="7"/>
  <c r="S55" i="7" s="1"/>
  <c r="R131" i="7"/>
  <c r="S131" i="7" s="1"/>
  <c r="R256" i="7"/>
  <c r="S256" i="7" s="1"/>
  <c r="R106" i="7"/>
  <c r="S106" i="7" s="1"/>
  <c r="R65" i="7"/>
  <c r="S65" i="7" s="1"/>
  <c r="R67" i="7"/>
  <c r="S67" i="7" s="1"/>
  <c r="R114" i="7"/>
  <c r="S114" i="7" s="1"/>
  <c r="R260" i="7"/>
  <c r="S260" i="7" s="1"/>
  <c r="R127" i="7"/>
  <c r="S127" i="7" s="1"/>
  <c r="R18" i="7"/>
  <c r="S18" i="7" s="1"/>
  <c r="R66" i="7"/>
  <c r="S66" i="7" s="1"/>
  <c r="R209" i="7"/>
  <c r="S209" i="7" s="1"/>
  <c r="R150" i="7"/>
  <c r="S150" i="7" s="1"/>
  <c r="R200" i="7"/>
  <c r="S200" i="7" s="1"/>
  <c r="R92" i="7"/>
  <c r="S92" i="7" s="1"/>
  <c r="R71" i="7"/>
  <c r="S71" i="7" s="1"/>
  <c r="R84" i="7"/>
  <c r="S84" i="7" s="1"/>
  <c r="R194" i="7"/>
  <c r="S194" i="7" s="1"/>
  <c r="R94" i="7"/>
  <c r="S94" i="7" s="1"/>
  <c r="R255" i="7"/>
  <c r="S255" i="7" s="1"/>
  <c r="R173" i="7"/>
  <c r="S173" i="7" s="1"/>
  <c r="R247" i="7"/>
  <c r="S247" i="7" s="1"/>
  <c r="R171" i="7"/>
  <c r="S171" i="7" s="1"/>
  <c r="R238" i="7"/>
  <c r="S238" i="7" s="1"/>
  <c r="R100" i="7"/>
  <c r="S100" i="7" s="1"/>
  <c r="R265" i="7"/>
  <c r="S265" i="7" s="1"/>
  <c r="R248" i="7"/>
  <c r="S248" i="7" s="1"/>
  <c r="R193" i="7"/>
  <c r="S193" i="7" s="1"/>
  <c r="R116" i="7"/>
  <c r="S116" i="7" s="1"/>
  <c r="R31" i="7"/>
  <c r="S31" i="7" s="1"/>
  <c r="R123" i="7"/>
  <c r="S123" i="7" s="1"/>
  <c r="R61" i="7"/>
  <c r="S61" i="7" s="1"/>
  <c r="R135" i="7"/>
  <c r="S135" i="7" s="1"/>
  <c r="R111" i="7"/>
  <c r="S111" i="7" s="1"/>
  <c r="R81" i="7"/>
  <c r="S81" i="7" s="1"/>
  <c r="R20" i="7"/>
  <c r="S20" i="7" s="1"/>
  <c r="R80" i="7"/>
  <c r="S80" i="7" s="1"/>
  <c r="R195" i="7"/>
  <c r="S195" i="7" s="1"/>
  <c r="R122" i="7"/>
  <c r="S122" i="7" s="1"/>
  <c r="R56" i="7"/>
  <c r="S56" i="7" s="1"/>
  <c r="R191" i="7"/>
  <c r="S191" i="7" s="1"/>
  <c r="R140" i="7"/>
  <c r="S140" i="7" s="1"/>
  <c r="R107" i="7"/>
  <c r="S107" i="7" s="1"/>
  <c r="R267" i="7"/>
  <c r="S267" i="7" s="1"/>
  <c r="R206" i="7"/>
  <c r="S206" i="7" s="1"/>
  <c r="R151" i="7"/>
  <c r="S151" i="7" s="1"/>
  <c r="R205" i="7"/>
  <c r="S205" i="7" s="1"/>
  <c r="R235" i="7"/>
  <c r="S235" i="7" s="1"/>
  <c r="R181" i="7"/>
  <c r="S181" i="7" s="1"/>
  <c r="R48" i="7"/>
  <c r="S48" i="7" s="1"/>
  <c r="R218" i="7"/>
  <c r="S218" i="7" s="1"/>
  <c r="R113" i="7"/>
  <c r="S113" i="7" s="1"/>
  <c r="R38" i="7"/>
  <c r="S38" i="7" s="1"/>
  <c r="R129" i="7"/>
  <c r="S129" i="7" s="1"/>
  <c r="R10" i="7"/>
  <c r="S10" i="7" s="1"/>
  <c r="R231" i="7"/>
  <c r="S231" i="7" s="1"/>
  <c r="R50" i="7"/>
  <c r="S50" i="7" s="1"/>
  <c r="R233" i="7"/>
  <c r="S233" i="7" s="1"/>
  <c r="R251" i="7"/>
  <c r="S251" i="7" s="1"/>
  <c r="R169" i="7"/>
  <c r="S169" i="7" s="1"/>
  <c r="R120" i="7"/>
  <c r="S120" i="7" s="1"/>
  <c r="R257" i="7"/>
  <c r="S257" i="7" s="1"/>
  <c r="R198" i="7"/>
  <c r="S198" i="7" s="1"/>
  <c r="R212" i="7"/>
  <c r="S212" i="7" s="1"/>
  <c r="R143" i="7"/>
  <c r="S143" i="7" s="1"/>
  <c r="R79" i="7"/>
  <c r="S79" i="7" s="1"/>
  <c r="R98" i="7"/>
  <c r="S98" i="7" s="1"/>
  <c r="R214" i="7"/>
  <c r="S214" i="7" s="1"/>
  <c r="R152" i="7"/>
  <c r="S152" i="7" s="1"/>
  <c r="R124" i="7"/>
  <c r="S124" i="7" s="1"/>
  <c r="R88" i="7"/>
  <c r="S88" i="7" s="1"/>
  <c r="R41" i="7"/>
  <c r="S41" i="7" s="1"/>
  <c r="R186" i="7"/>
  <c r="S186" i="7" s="1"/>
  <c r="R72" i="7"/>
  <c r="S72" i="7" s="1"/>
  <c r="R176" i="7"/>
  <c r="S176" i="7" s="1"/>
  <c r="R230" i="7"/>
  <c r="S230" i="7" s="1"/>
  <c r="R174" i="7"/>
  <c r="S174" i="7" s="1"/>
  <c r="R26" i="7"/>
  <c r="S26" i="7" s="1"/>
  <c r="R32" i="7"/>
  <c r="S32" i="7" s="1"/>
  <c r="R166" i="7"/>
  <c r="S166" i="7" s="1"/>
  <c r="R142" i="7"/>
  <c r="S142" i="7" s="1"/>
  <c r="R125" i="7"/>
  <c r="S125" i="7" s="1"/>
  <c r="R216" i="7"/>
  <c r="S216" i="7" s="1"/>
  <c r="R43" i="7"/>
  <c r="S43" i="7" s="1"/>
  <c r="R141" i="7"/>
  <c r="S141" i="7" s="1"/>
  <c r="R134" i="7"/>
  <c r="S134" i="7" s="1"/>
  <c r="R159" i="7"/>
  <c r="S159" i="7" s="1"/>
  <c r="R75" i="7"/>
  <c r="S75" i="7" s="1"/>
  <c r="R239" i="7"/>
  <c r="S239" i="7" s="1"/>
  <c r="R68" i="7"/>
  <c r="S68" i="7" s="1"/>
  <c r="R242" i="7"/>
  <c r="S242" i="7" s="1"/>
  <c r="R17" i="7"/>
  <c r="S17" i="7" s="1"/>
  <c r="R225" i="7"/>
  <c r="S225" i="7" s="1"/>
  <c r="R160" i="7"/>
  <c r="S160" i="7" s="1"/>
  <c r="R60" i="7"/>
  <c r="S60" i="7" s="1"/>
  <c r="R102" i="7"/>
  <c r="S102" i="7" s="1"/>
  <c r="R222" i="7"/>
  <c r="S222" i="7" s="1"/>
  <c r="R9" i="7"/>
  <c r="S9" i="7" s="1"/>
  <c r="R128" i="7"/>
  <c r="S128" i="7" s="1"/>
  <c r="R37" i="7"/>
  <c r="S37" i="7" s="1"/>
  <c r="R229" i="7"/>
  <c r="S229" i="7" s="1"/>
  <c r="R245" i="7"/>
  <c r="S245" i="7" s="1"/>
  <c r="R146" i="7"/>
  <c r="S146" i="7" s="1"/>
  <c r="R76" i="7"/>
  <c r="S76" i="7" s="1"/>
  <c r="R177" i="7"/>
  <c r="S177" i="7" s="1"/>
  <c r="R139" i="7"/>
  <c r="S139" i="7" s="1"/>
  <c r="R156" i="7"/>
  <c r="S156" i="7" s="1"/>
  <c r="R35" i="7"/>
  <c r="S35" i="7" s="1"/>
  <c r="R170" i="7"/>
  <c r="S170" i="7" s="1"/>
  <c r="R243" i="7"/>
  <c r="S243" i="7" s="1"/>
  <c r="R45" i="7"/>
  <c r="S45" i="7" s="1"/>
  <c r="R101" i="7"/>
  <c r="S101" i="7" s="1"/>
  <c r="R15" i="7"/>
  <c r="S15" i="7" s="1"/>
  <c r="R12" i="7"/>
  <c r="S12" i="7" s="1"/>
  <c r="R161" i="7"/>
  <c r="S161" i="7" s="1"/>
  <c r="R237" i="7"/>
  <c r="S237" i="7" s="1"/>
  <c r="R228" i="7"/>
  <c r="S228" i="7" s="1"/>
  <c r="R25" i="7"/>
  <c r="S25" i="7" s="1"/>
  <c r="R46" i="7"/>
  <c r="S46" i="7" s="1"/>
  <c r="R30" i="7"/>
  <c r="S30" i="7" s="1"/>
  <c r="R250" i="7"/>
  <c r="S250" i="7" s="1"/>
  <c r="R3" i="7"/>
  <c r="S3" i="7" s="1"/>
  <c r="R8" i="7"/>
  <c r="S8" i="7" s="1"/>
  <c r="R119" i="7"/>
  <c r="S119" i="7" s="1"/>
  <c r="R185" i="7"/>
  <c r="S185" i="7" s="1"/>
  <c r="R240" i="7"/>
  <c r="S240" i="7" s="1"/>
  <c r="R121" i="7"/>
  <c r="S121" i="7" s="1"/>
  <c r="R103" i="7"/>
  <c r="S103" i="7" s="1"/>
  <c r="R201" i="7"/>
  <c r="S201" i="7" s="1"/>
  <c r="R70" i="7"/>
  <c r="S70" i="7" s="1"/>
  <c r="R89" i="7"/>
  <c r="S89" i="7" s="1"/>
  <c r="R180" i="7"/>
  <c r="S180" i="7" s="1"/>
  <c r="R132" i="7"/>
  <c r="S132" i="7" s="1"/>
  <c r="R13" i="7"/>
  <c r="S13" i="7" s="1"/>
  <c r="R36" i="7"/>
  <c r="S36" i="7" s="1"/>
  <c r="R42" i="7"/>
  <c r="S42" i="7" s="1"/>
  <c r="R104" i="7"/>
  <c r="S104" i="7" s="1"/>
  <c r="R162" i="7"/>
  <c r="S162" i="7" s="1"/>
  <c r="R184" i="7"/>
  <c r="S184" i="7" s="1"/>
  <c r="R178" i="7"/>
  <c r="S178" i="7" s="1"/>
  <c r="R39" i="7"/>
  <c r="S39" i="7" s="1"/>
  <c r="R133" i="7"/>
  <c r="S133" i="7" s="1"/>
  <c r="R226" i="7"/>
  <c r="S226" i="7" s="1"/>
  <c r="R234" i="7"/>
  <c r="S234" i="7" s="1"/>
  <c r="R183" i="7"/>
  <c r="S183" i="7" s="1"/>
  <c r="R96" i="7"/>
  <c r="S96" i="7" s="1"/>
  <c r="R192" i="7"/>
  <c r="S192" i="7" s="1"/>
  <c r="R117" i="7"/>
  <c r="S117" i="7" s="1"/>
  <c r="R85" i="7"/>
  <c r="S85" i="7" s="1"/>
  <c r="R167" i="7"/>
  <c r="S167" i="7" s="1"/>
  <c r="R221" i="7"/>
  <c r="S221" i="7" s="1"/>
  <c r="R261" i="7"/>
  <c r="S261" i="7" s="1"/>
  <c r="R236" i="7"/>
  <c r="S236" i="7" s="1"/>
  <c r="R219" i="7"/>
  <c r="S219" i="7" s="1"/>
  <c r="R7" i="7"/>
  <c r="S7" i="7" s="1"/>
  <c r="R34" i="7"/>
  <c r="S34" i="7" s="1"/>
  <c r="R53" i="7"/>
  <c r="S53" i="7" s="1"/>
  <c r="R252" i="7"/>
  <c r="S252" i="7" s="1"/>
  <c r="R207" i="7"/>
  <c r="S207" i="7" s="1"/>
  <c r="R215" i="7"/>
  <c r="S215" i="7" s="1"/>
  <c r="R126" i="7"/>
  <c r="S126" i="7" s="1"/>
  <c r="R118" i="7"/>
  <c r="S118" i="7" s="1"/>
  <c r="R145" i="7"/>
  <c r="S145" i="7" s="1"/>
  <c r="R87" i="7"/>
  <c r="S87" i="7" s="1"/>
  <c r="R62" i="7"/>
  <c r="S62" i="7" s="1"/>
  <c r="R138" i="7"/>
  <c r="S138" i="7" s="1"/>
  <c r="R202" i="7"/>
  <c r="S202" i="7" s="1"/>
  <c r="R211" i="7"/>
  <c r="S211" i="7" s="1"/>
  <c r="R179" i="7"/>
  <c r="S179" i="7" s="1"/>
  <c r="R223" i="7"/>
  <c r="S223" i="7" s="1"/>
  <c r="R77" i="7"/>
  <c r="S77" i="7" s="1"/>
  <c r="R11" i="7"/>
  <c r="S11" i="7" s="1"/>
  <c r="R149" i="7"/>
  <c r="S149" i="7" s="1"/>
  <c r="R108" i="7"/>
  <c r="S108" i="7" s="1"/>
  <c r="R199" i="7"/>
  <c r="S199" i="7" s="1"/>
  <c r="R28" i="7"/>
  <c r="S28" i="7" s="1"/>
  <c r="R203" i="7"/>
  <c r="S203" i="7" s="1"/>
  <c r="R110" i="7"/>
  <c r="S110" i="7" s="1"/>
  <c r="R59" i="7"/>
  <c r="S59" i="7" s="1"/>
  <c r="R29" i="7"/>
  <c r="S29" i="7" s="1"/>
  <c r="R253" i="7"/>
  <c r="S253" i="7" s="1"/>
  <c r="R163" i="7"/>
  <c r="S163" i="7" s="1"/>
  <c r="R6" i="7"/>
  <c r="S6" i="7" s="1"/>
  <c r="R175" i="7"/>
  <c r="S175" i="7" s="1"/>
  <c r="R136" i="7"/>
  <c r="S136" i="7" s="1"/>
  <c r="R210" i="7"/>
  <c r="S210" i="7" s="1"/>
  <c r="R82" i="7"/>
  <c r="S82" i="7" s="1"/>
  <c r="R69" i="7"/>
  <c r="S69" i="7" s="1"/>
  <c r="R40" i="7"/>
  <c r="S40" i="7" s="1"/>
  <c r="R262" i="7"/>
  <c r="S262" i="7" s="1"/>
  <c r="R63" i="7"/>
  <c r="S63" i="7" s="1"/>
  <c r="R188" i="7"/>
  <c r="S188" i="7" s="1"/>
  <c r="R227" i="7"/>
  <c r="S227" i="7" s="1"/>
  <c r="R47" i="7"/>
  <c r="S47" i="7" s="1"/>
  <c r="R91" i="7"/>
  <c r="S91" i="7" s="1"/>
  <c r="R99" i="7"/>
  <c r="S99" i="7" s="1"/>
  <c r="R189" i="7"/>
  <c r="S189" i="7" s="1"/>
  <c r="R22" i="7"/>
  <c r="S22" i="7" s="1"/>
  <c r="R137" i="7"/>
  <c r="S137" i="7" s="1"/>
  <c r="R23" i="7"/>
  <c r="S23" i="7" s="1"/>
  <c r="R187" i="7"/>
  <c r="S187" i="7" s="1"/>
  <c r="R73" i="7"/>
  <c r="S73" i="7" s="1"/>
  <c r="R249" i="7"/>
  <c r="S249" i="7" s="1"/>
  <c r="R52" i="7"/>
  <c r="S52" i="7" s="1"/>
  <c r="R4" i="7"/>
  <c r="S4" i="7" s="1"/>
  <c r="R217" i="7"/>
  <c r="S217" i="7" s="1"/>
  <c r="R86" i="7"/>
  <c r="S86" i="7" s="1"/>
  <c r="R57" i="7"/>
  <c r="S57" i="7" s="1"/>
  <c r="R33" i="7"/>
  <c r="S33" i="7" s="1"/>
  <c r="R164" i="7"/>
  <c r="S164" i="7" s="1"/>
  <c r="R21" i="7"/>
  <c r="S21" i="7" s="1"/>
  <c r="R263" i="7"/>
  <c r="S263" i="7" s="1"/>
  <c r="R16" i="7"/>
  <c r="S16" i="7" s="1"/>
  <c r="R158" i="7"/>
  <c r="S158" i="7" s="1"/>
  <c r="R266" i="7"/>
  <c r="S266" i="7" s="1"/>
  <c r="R90" i="7"/>
  <c r="S90" i="7" s="1"/>
  <c r="R204" i="7"/>
  <c r="S204" i="7" s="1"/>
  <c r="R190" i="7"/>
  <c r="S190" i="7" s="1"/>
  <c r="R74" i="7"/>
  <c r="S74" i="7" s="1"/>
  <c r="R58" i="7"/>
  <c r="S58" i="7" s="1"/>
  <c r="R147" i="7"/>
  <c r="S147" i="7" s="1"/>
  <c r="R144" i="7"/>
  <c r="S144" i="7" s="1"/>
  <c r="R130" i="7"/>
  <c r="S130" i="7" s="1"/>
  <c r="R24" i="7"/>
  <c r="S24" i="7" s="1"/>
  <c r="R5" i="7"/>
  <c r="S5" i="7" s="1"/>
  <c r="R220" i="7"/>
  <c r="S220" i="7" s="1"/>
  <c r="R196" i="7"/>
  <c r="S196" i="7" s="1"/>
  <c r="R19" i="7"/>
  <c r="S19" i="7" s="1"/>
  <c r="R182" i="7"/>
  <c r="S182" i="7" s="1"/>
  <c r="R246" i="7"/>
  <c r="S246" i="7" s="1"/>
  <c r="R112" i="7"/>
  <c r="S112" i="7" s="1"/>
  <c r="R241" i="7"/>
  <c r="S241" i="7" s="1"/>
  <c r="R155" i="7"/>
  <c r="S155" i="7" s="1"/>
  <c r="R148" i="7"/>
  <c r="S148" i="7" s="1"/>
  <c r="R115" i="7"/>
  <c r="S115" i="7" s="1"/>
  <c r="R244" i="7"/>
  <c r="S244" i="7" s="1"/>
  <c r="R224" i="7"/>
  <c r="S224" i="7" s="1"/>
  <c r="R213" i="7"/>
  <c r="S213" i="7" s="1"/>
  <c r="R264" i="7"/>
  <c r="S264" i="7" s="1"/>
  <c r="R259" i="7"/>
  <c r="S259" i="7" s="1"/>
  <c r="R83" i="7"/>
  <c r="S83" i="7" s="1"/>
  <c r="R2" i="7"/>
  <c r="S2" i="7" s="1"/>
  <c r="R208" i="7"/>
  <c r="S208" i="7" s="1"/>
  <c r="R93" i="7"/>
  <c r="S93" i="7" s="1"/>
  <c r="R27" i="7"/>
  <c r="S27" i="7" s="1"/>
  <c r="R64" i="7"/>
  <c r="S64" i="7" s="1"/>
  <c r="R109" i="7"/>
  <c r="S109" i="7" s="1"/>
  <c r="R157" i="7"/>
  <c r="S157" i="7" s="1"/>
  <c r="R54" i="7"/>
  <c r="S54" i="7" s="1"/>
  <c r="R258" i="7"/>
  <c r="S258" i="7" s="1"/>
  <c r="R14" i="7"/>
  <c r="S14" i="7" s="1"/>
  <c r="R97" i="7"/>
  <c r="S97" i="7" s="1"/>
  <c r="R49" i="7"/>
  <c r="S49" i="7" s="1"/>
  <c r="R165" i="7"/>
  <c r="S165" i="7" s="1"/>
  <c r="R95" i="7"/>
  <c r="S95" i="7" s="1"/>
  <c r="R154" i="7"/>
  <c r="S154" i="7" s="1"/>
  <c r="R44" i="7"/>
  <c r="S44" i="7" s="1"/>
  <c r="R105" i="7"/>
  <c r="S105" i="7" s="1"/>
  <c r="R197" i="7"/>
  <c r="S197" i="7" s="1"/>
  <c r="R232" i="7"/>
  <c r="S232" i="7" s="1"/>
  <c r="R153" i="7"/>
  <c r="S153" i="7" s="1"/>
  <c r="R172" i="7"/>
  <c r="S172" i="7" s="1"/>
  <c r="R168" i="7"/>
  <c r="S168" i="7" s="1"/>
  <c r="R254" i="7"/>
  <c r="S254" i="7" s="1"/>
  <c r="U78" i="7"/>
  <c r="V78" i="7" s="1"/>
  <c r="U55" i="7"/>
  <c r="V55" i="7" s="1"/>
  <c r="U131" i="7"/>
  <c r="V131" i="7" s="1"/>
  <c r="U256" i="7"/>
  <c r="V256" i="7" s="1"/>
  <c r="U106" i="7"/>
  <c r="V106" i="7" s="1"/>
  <c r="U65" i="7"/>
  <c r="V65" i="7" s="1"/>
  <c r="U67" i="7"/>
  <c r="V67" i="7" s="1"/>
  <c r="U114" i="7"/>
  <c r="V114" i="7" s="1"/>
  <c r="U260" i="7"/>
  <c r="V260" i="7" s="1"/>
  <c r="U127" i="7"/>
  <c r="V127" i="7" s="1"/>
  <c r="U18" i="7"/>
  <c r="V18" i="7" s="1"/>
  <c r="U66" i="7"/>
  <c r="V66" i="7" s="1"/>
  <c r="U209" i="7"/>
  <c r="V209" i="7" s="1"/>
  <c r="U150" i="7"/>
  <c r="V150" i="7" s="1"/>
  <c r="U200" i="7"/>
  <c r="V200" i="7" s="1"/>
  <c r="U92" i="7"/>
  <c r="V92" i="7" s="1"/>
  <c r="U71" i="7"/>
  <c r="V71" i="7" s="1"/>
  <c r="U84" i="7"/>
  <c r="V84" i="7" s="1"/>
  <c r="U194" i="7"/>
  <c r="V194" i="7" s="1"/>
  <c r="U94" i="7"/>
  <c r="V94" i="7" s="1"/>
  <c r="U255" i="7"/>
  <c r="V255" i="7" s="1"/>
  <c r="U173" i="7"/>
  <c r="V173" i="7" s="1"/>
  <c r="U247" i="7"/>
  <c r="V247" i="7" s="1"/>
  <c r="U171" i="7"/>
  <c r="V171" i="7" s="1"/>
  <c r="U238" i="7"/>
  <c r="V238" i="7" s="1"/>
  <c r="U100" i="7"/>
  <c r="V100" i="7" s="1"/>
  <c r="U265" i="7"/>
  <c r="V265" i="7" s="1"/>
  <c r="U248" i="7"/>
  <c r="V248" i="7" s="1"/>
  <c r="U193" i="7"/>
  <c r="V193" i="7" s="1"/>
  <c r="U116" i="7"/>
  <c r="V116" i="7" s="1"/>
  <c r="U31" i="7"/>
  <c r="V31" i="7" s="1"/>
  <c r="U123" i="7"/>
  <c r="V123" i="7" s="1"/>
  <c r="U61" i="7"/>
  <c r="V61" i="7" s="1"/>
  <c r="U135" i="7"/>
  <c r="V135" i="7" s="1"/>
  <c r="U111" i="7"/>
  <c r="V111" i="7" s="1"/>
  <c r="U81" i="7"/>
  <c r="V81" i="7" s="1"/>
  <c r="U20" i="7"/>
  <c r="V20" i="7" s="1"/>
  <c r="U80" i="7"/>
  <c r="V80" i="7" s="1"/>
  <c r="U195" i="7"/>
  <c r="V195" i="7" s="1"/>
  <c r="U122" i="7"/>
  <c r="V122" i="7" s="1"/>
  <c r="U56" i="7"/>
  <c r="V56" i="7" s="1"/>
  <c r="U191" i="7"/>
  <c r="V191" i="7" s="1"/>
  <c r="U140" i="7"/>
  <c r="V140" i="7" s="1"/>
  <c r="U107" i="7"/>
  <c r="V107" i="7" s="1"/>
  <c r="U267" i="7"/>
  <c r="V267" i="7" s="1"/>
  <c r="U206" i="7"/>
  <c r="V206" i="7" s="1"/>
  <c r="U151" i="7"/>
  <c r="V151" i="7" s="1"/>
  <c r="U205" i="7"/>
  <c r="V205" i="7" s="1"/>
  <c r="U235" i="7"/>
  <c r="V235" i="7" s="1"/>
  <c r="U181" i="7"/>
  <c r="V181" i="7" s="1"/>
  <c r="U48" i="7"/>
  <c r="V48" i="7" s="1"/>
  <c r="U218" i="7"/>
  <c r="V218" i="7" s="1"/>
  <c r="U113" i="7"/>
  <c r="V113" i="7" s="1"/>
  <c r="U38" i="7"/>
  <c r="V38" i="7" s="1"/>
  <c r="U129" i="7"/>
  <c r="V129" i="7" s="1"/>
  <c r="U10" i="7"/>
  <c r="V10" i="7" s="1"/>
  <c r="U231" i="7"/>
  <c r="V231" i="7" s="1"/>
  <c r="U50" i="7"/>
  <c r="V50" i="7" s="1"/>
  <c r="U233" i="7"/>
  <c r="V233" i="7" s="1"/>
  <c r="U251" i="7"/>
  <c r="V251" i="7" s="1"/>
  <c r="U169" i="7"/>
  <c r="V169" i="7" s="1"/>
  <c r="U120" i="7"/>
  <c r="V120" i="7" s="1"/>
  <c r="U257" i="7"/>
  <c r="V257" i="7" s="1"/>
  <c r="U198" i="7"/>
  <c r="V198" i="7" s="1"/>
  <c r="U212" i="7"/>
  <c r="V212" i="7" s="1"/>
  <c r="U143" i="7"/>
  <c r="V143" i="7" s="1"/>
  <c r="U79" i="7"/>
  <c r="V79" i="7" s="1"/>
  <c r="U98" i="7"/>
  <c r="V98" i="7" s="1"/>
  <c r="U214" i="7"/>
  <c r="V214" i="7" s="1"/>
  <c r="U152" i="7"/>
  <c r="V152" i="7" s="1"/>
  <c r="U124" i="7"/>
  <c r="V124" i="7" s="1"/>
  <c r="U88" i="7"/>
  <c r="V88" i="7" s="1"/>
  <c r="U41" i="7"/>
  <c r="V41" i="7" s="1"/>
  <c r="U186" i="7"/>
  <c r="V186" i="7" s="1"/>
  <c r="U72" i="7"/>
  <c r="V72" i="7" s="1"/>
  <c r="U176" i="7"/>
  <c r="V176" i="7" s="1"/>
  <c r="U230" i="7"/>
  <c r="V230" i="7" s="1"/>
  <c r="U174" i="7"/>
  <c r="V174" i="7" s="1"/>
  <c r="U26" i="7"/>
  <c r="V26" i="7" s="1"/>
  <c r="U32" i="7"/>
  <c r="V32" i="7" s="1"/>
  <c r="U166" i="7"/>
  <c r="V166" i="7" s="1"/>
  <c r="U142" i="7"/>
  <c r="V142" i="7" s="1"/>
  <c r="U125" i="7"/>
  <c r="V125" i="7" s="1"/>
  <c r="U216" i="7"/>
  <c r="V216" i="7" s="1"/>
  <c r="U43" i="7"/>
  <c r="V43" i="7" s="1"/>
  <c r="U141" i="7"/>
  <c r="V141" i="7" s="1"/>
  <c r="U134" i="7"/>
  <c r="V134" i="7" s="1"/>
  <c r="U159" i="7"/>
  <c r="V159" i="7" s="1"/>
  <c r="U75" i="7"/>
  <c r="V75" i="7" s="1"/>
  <c r="U239" i="7"/>
  <c r="V239" i="7" s="1"/>
  <c r="U68" i="7"/>
  <c r="V68" i="7" s="1"/>
  <c r="U242" i="7"/>
  <c r="V242" i="7" s="1"/>
  <c r="U17" i="7"/>
  <c r="V17" i="7" s="1"/>
  <c r="U225" i="7"/>
  <c r="V225" i="7" s="1"/>
  <c r="U160" i="7"/>
  <c r="V160" i="7" s="1"/>
  <c r="U60" i="7"/>
  <c r="V60" i="7" s="1"/>
  <c r="U102" i="7"/>
  <c r="V102" i="7" s="1"/>
  <c r="U222" i="7"/>
  <c r="V222" i="7" s="1"/>
  <c r="U9" i="7"/>
  <c r="V9" i="7" s="1"/>
  <c r="U128" i="7"/>
  <c r="V128" i="7" s="1"/>
  <c r="U37" i="7"/>
  <c r="V37" i="7" s="1"/>
  <c r="U229" i="7"/>
  <c r="V229" i="7" s="1"/>
  <c r="U245" i="7"/>
  <c r="V245" i="7" s="1"/>
  <c r="U146" i="7"/>
  <c r="V146" i="7" s="1"/>
  <c r="U76" i="7"/>
  <c r="V76" i="7" s="1"/>
  <c r="U177" i="7"/>
  <c r="V177" i="7" s="1"/>
  <c r="U139" i="7"/>
  <c r="V139" i="7" s="1"/>
  <c r="U156" i="7"/>
  <c r="V156" i="7" s="1"/>
  <c r="U35" i="7"/>
  <c r="V35" i="7" s="1"/>
  <c r="U170" i="7"/>
  <c r="V170" i="7" s="1"/>
  <c r="U243" i="7"/>
  <c r="V243" i="7" s="1"/>
  <c r="U45" i="7"/>
  <c r="V45" i="7" s="1"/>
  <c r="U101" i="7"/>
  <c r="V101" i="7" s="1"/>
  <c r="U15" i="7"/>
  <c r="V15" i="7" s="1"/>
  <c r="U12" i="7"/>
  <c r="V12" i="7" s="1"/>
  <c r="U161" i="7"/>
  <c r="V161" i="7" s="1"/>
  <c r="U237" i="7"/>
  <c r="V237" i="7" s="1"/>
  <c r="U228" i="7"/>
  <c r="V228" i="7" s="1"/>
  <c r="U25" i="7"/>
  <c r="V25" i="7" s="1"/>
  <c r="U46" i="7"/>
  <c r="V46" i="7" s="1"/>
  <c r="U30" i="7"/>
  <c r="V30" i="7" s="1"/>
  <c r="U250" i="7"/>
  <c r="V250" i="7" s="1"/>
  <c r="U3" i="7"/>
  <c r="V3" i="7" s="1"/>
  <c r="U8" i="7"/>
  <c r="V8" i="7" s="1"/>
  <c r="U119" i="7"/>
  <c r="V119" i="7" s="1"/>
  <c r="U185" i="7"/>
  <c r="V185" i="7" s="1"/>
  <c r="U240" i="7"/>
  <c r="V240" i="7" s="1"/>
  <c r="U121" i="7"/>
  <c r="V121" i="7" s="1"/>
  <c r="U103" i="7"/>
  <c r="V103" i="7" s="1"/>
  <c r="U201" i="7"/>
  <c r="V201" i="7" s="1"/>
  <c r="U70" i="7"/>
  <c r="V70" i="7" s="1"/>
  <c r="U89" i="7"/>
  <c r="V89" i="7" s="1"/>
  <c r="U180" i="7"/>
  <c r="V180" i="7" s="1"/>
  <c r="U132" i="7"/>
  <c r="V132" i="7" s="1"/>
  <c r="U13" i="7"/>
  <c r="V13" i="7" s="1"/>
  <c r="U36" i="7"/>
  <c r="V36" i="7" s="1"/>
  <c r="U42" i="7"/>
  <c r="V42" i="7" s="1"/>
  <c r="U104" i="7"/>
  <c r="V104" i="7" s="1"/>
  <c r="U162" i="7"/>
  <c r="V162" i="7" s="1"/>
  <c r="U184" i="7"/>
  <c r="V184" i="7" s="1"/>
  <c r="U178" i="7"/>
  <c r="V178" i="7" s="1"/>
  <c r="U39" i="7"/>
  <c r="V39" i="7" s="1"/>
  <c r="U133" i="7"/>
  <c r="V133" i="7" s="1"/>
  <c r="U226" i="7"/>
  <c r="V226" i="7" s="1"/>
  <c r="U234" i="7"/>
  <c r="V234" i="7" s="1"/>
  <c r="U183" i="7"/>
  <c r="V183" i="7" s="1"/>
  <c r="U96" i="7"/>
  <c r="V96" i="7" s="1"/>
  <c r="U192" i="7"/>
  <c r="V192" i="7" s="1"/>
  <c r="U117" i="7"/>
  <c r="V117" i="7" s="1"/>
  <c r="U85" i="7"/>
  <c r="V85" i="7" s="1"/>
  <c r="U167" i="7"/>
  <c r="V167" i="7" s="1"/>
  <c r="U221" i="7"/>
  <c r="V221" i="7" s="1"/>
  <c r="U261" i="7"/>
  <c r="V261" i="7" s="1"/>
  <c r="U236" i="7"/>
  <c r="V236" i="7" s="1"/>
  <c r="U219" i="7"/>
  <c r="V219" i="7" s="1"/>
  <c r="U7" i="7"/>
  <c r="V7" i="7" s="1"/>
  <c r="U34" i="7"/>
  <c r="V34" i="7" s="1"/>
  <c r="U53" i="7"/>
  <c r="V53" i="7" s="1"/>
  <c r="U252" i="7"/>
  <c r="V252" i="7" s="1"/>
  <c r="U207" i="7"/>
  <c r="V207" i="7" s="1"/>
  <c r="U215" i="7"/>
  <c r="V215" i="7" s="1"/>
  <c r="U126" i="7"/>
  <c r="V126" i="7" s="1"/>
  <c r="U118" i="7"/>
  <c r="V118" i="7" s="1"/>
  <c r="U145" i="7"/>
  <c r="V145" i="7" s="1"/>
  <c r="U87" i="7"/>
  <c r="V87" i="7" s="1"/>
  <c r="U62" i="7"/>
  <c r="V62" i="7" s="1"/>
  <c r="U138" i="7"/>
  <c r="V138" i="7" s="1"/>
  <c r="U202" i="7"/>
  <c r="V202" i="7" s="1"/>
  <c r="U211" i="7"/>
  <c r="V211" i="7" s="1"/>
  <c r="U179" i="7"/>
  <c r="V179" i="7" s="1"/>
  <c r="U223" i="7"/>
  <c r="V223" i="7" s="1"/>
  <c r="U77" i="7"/>
  <c r="V77" i="7" s="1"/>
  <c r="U11" i="7"/>
  <c r="V11" i="7" s="1"/>
  <c r="U149" i="7"/>
  <c r="V149" i="7" s="1"/>
  <c r="U108" i="7"/>
  <c r="V108" i="7" s="1"/>
  <c r="U199" i="7"/>
  <c r="V199" i="7" s="1"/>
  <c r="U28" i="7"/>
  <c r="V28" i="7" s="1"/>
  <c r="U203" i="7"/>
  <c r="V203" i="7" s="1"/>
  <c r="U110" i="7"/>
  <c r="V110" i="7" s="1"/>
  <c r="U59" i="7"/>
  <c r="V59" i="7" s="1"/>
  <c r="U29" i="7"/>
  <c r="V29" i="7" s="1"/>
  <c r="U253" i="7"/>
  <c r="V253" i="7" s="1"/>
  <c r="U163" i="7"/>
  <c r="V163" i="7" s="1"/>
  <c r="U6" i="7"/>
  <c r="V6" i="7" s="1"/>
  <c r="U175" i="7"/>
  <c r="V175" i="7" s="1"/>
  <c r="U136" i="7"/>
  <c r="V136" i="7" s="1"/>
  <c r="U210" i="7"/>
  <c r="V210" i="7" s="1"/>
  <c r="U82" i="7"/>
  <c r="V82" i="7" s="1"/>
  <c r="U69" i="7"/>
  <c r="V69" i="7" s="1"/>
  <c r="U40" i="7"/>
  <c r="V40" i="7" s="1"/>
  <c r="U262" i="7"/>
  <c r="V262" i="7" s="1"/>
  <c r="U63" i="7"/>
  <c r="V63" i="7" s="1"/>
  <c r="U188" i="7"/>
  <c r="V188" i="7" s="1"/>
  <c r="U227" i="7"/>
  <c r="V227" i="7" s="1"/>
  <c r="U47" i="7"/>
  <c r="V47" i="7" s="1"/>
  <c r="U91" i="7"/>
  <c r="V91" i="7" s="1"/>
  <c r="U99" i="7"/>
  <c r="V99" i="7" s="1"/>
  <c r="U189" i="7"/>
  <c r="V189" i="7" s="1"/>
  <c r="U22" i="7"/>
  <c r="V22" i="7" s="1"/>
  <c r="U137" i="7"/>
  <c r="V137" i="7" s="1"/>
  <c r="U23" i="7"/>
  <c r="V23" i="7" s="1"/>
  <c r="U187" i="7"/>
  <c r="V187" i="7" s="1"/>
  <c r="U73" i="7"/>
  <c r="V73" i="7" s="1"/>
  <c r="U249" i="7"/>
  <c r="V249" i="7" s="1"/>
  <c r="U52" i="7"/>
  <c r="V52" i="7" s="1"/>
  <c r="U4" i="7"/>
  <c r="V4" i="7" s="1"/>
  <c r="U217" i="7"/>
  <c r="V217" i="7" s="1"/>
  <c r="U86" i="7"/>
  <c r="V86" i="7" s="1"/>
  <c r="U57" i="7"/>
  <c r="V57" i="7" s="1"/>
  <c r="U33" i="7"/>
  <c r="V33" i="7" s="1"/>
  <c r="U164" i="7"/>
  <c r="V164" i="7" s="1"/>
  <c r="U21" i="7"/>
  <c r="V21" i="7" s="1"/>
  <c r="U263" i="7"/>
  <c r="V263" i="7" s="1"/>
  <c r="U16" i="7"/>
  <c r="V16" i="7" s="1"/>
  <c r="U158" i="7"/>
  <c r="V158" i="7" s="1"/>
  <c r="U266" i="7"/>
  <c r="V266" i="7" s="1"/>
  <c r="U90" i="7"/>
  <c r="V90" i="7" s="1"/>
  <c r="U204" i="7"/>
  <c r="V204" i="7" s="1"/>
  <c r="U190" i="7"/>
  <c r="V190" i="7" s="1"/>
  <c r="U74" i="7"/>
  <c r="V74" i="7" s="1"/>
  <c r="U58" i="7"/>
  <c r="V58" i="7" s="1"/>
  <c r="U147" i="7"/>
  <c r="V147" i="7" s="1"/>
  <c r="U144" i="7"/>
  <c r="V144" i="7" s="1"/>
  <c r="U130" i="7"/>
  <c r="V130" i="7" s="1"/>
  <c r="U51" i="7"/>
  <c r="V51" i="7" s="1"/>
  <c r="U24" i="7"/>
  <c r="V24" i="7" s="1"/>
  <c r="U5" i="7"/>
  <c r="V5" i="7" s="1"/>
  <c r="U220" i="7"/>
  <c r="V220" i="7" s="1"/>
  <c r="U196" i="7"/>
  <c r="V196" i="7" s="1"/>
  <c r="U19" i="7"/>
  <c r="V19" i="7" s="1"/>
  <c r="U182" i="7"/>
  <c r="V182" i="7" s="1"/>
  <c r="U246" i="7"/>
  <c r="V246" i="7" s="1"/>
  <c r="U112" i="7"/>
  <c r="V112" i="7" s="1"/>
  <c r="U241" i="7"/>
  <c r="V241" i="7" s="1"/>
  <c r="U155" i="7"/>
  <c r="V155" i="7" s="1"/>
  <c r="U148" i="7"/>
  <c r="V148" i="7" s="1"/>
  <c r="U115" i="7"/>
  <c r="V115" i="7" s="1"/>
  <c r="U244" i="7"/>
  <c r="V244" i="7" s="1"/>
  <c r="U224" i="7"/>
  <c r="V224" i="7" s="1"/>
  <c r="U213" i="7"/>
  <c r="V213" i="7" s="1"/>
  <c r="U264" i="7"/>
  <c r="V264" i="7" s="1"/>
  <c r="U259" i="7"/>
  <c r="V259" i="7" s="1"/>
  <c r="U83" i="7"/>
  <c r="V83" i="7" s="1"/>
  <c r="U2" i="7"/>
  <c r="V2" i="7" s="1"/>
  <c r="U208" i="7"/>
  <c r="V208" i="7" s="1"/>
  <c r="U93" i="7"/>
  <c r="V93" i="7" s="1"/>
  <c r="U27" i="7"/>
  <c r="V27" i="7" s="1"/>
  <c r="U64" i="7"/>
  <c r="V64" i="7" s="1"/>
  <c r="U109" i="7"/>
  <c r="V109" i="7" s="1"/>
  <c r="U157" i="7"/>
  <c r="V157" i="7" s="1"/>
  <c r="U54" i="7"/>
  <c r="V54" i="7" s="1"/>
  <c r="U258" i="7"/>
  <c r="V258" i="7" s="1"/>
  <c r="U14" i="7"/>
  <c r="V14" i="7" s="1"/>
  <c r="U97" i="7"/>
  <c r="V97" i="7" s="1"/>
  <c r="U49" i="7"/>
  <c r="V49" i="7" s="1"/>
  <c r="U165" i="7"/>
  <c r="V165" i="7" s="1"/>
  <c r="U95" i="7"/>
  <c r="V95" i="7" s="1"/>
  <c r="U154" i="7"/>
  <c r="V154" i="7" s="1"/>
  <c r="U44" i="7"/>
  <c r="V44" i="7" s="1"/>
  <c r="U105" i="7"/>
  <c r="V105" i="7" s="1"/>
  <c r="U197" i="7"/>
  <c r="V197" i="7" s="1"/>
  <c r="U232" i="7"/>
  <c r="V232" i="7" s="1"/>
  <c r="U153" i="7"/>
  <c r="V153" i="7" s="1"/>
  <c r="U172" i="7"/>
  <c r="V172" i="7" s="1"/>
  <c r="U168" i="7"/>
  <c r="V168" i="7" s="1"/>
  <c r="U254" i="7"/>
  <c r="V254" i="7" s="1"/>
  <c r="O24" i="7"/>
  <c r="P24" i="7" s="1"/>
  <c r="O5" i="7"/>
  <c r="P5" i="7" s="1"/>
  <c r="O220" i="7"/>
  <c r="P220" i="7" s="1"/>
  <c r="O196" i="7"/>
  <c r="P196" i="7" s="1"/>
  <c r="O19" i="7"/>
  <c r="P19" i="7" s="1"/>
  <c r="O182" i="7"/>
  <c r="P182" i="7" s="1"/>
  <c r="O246" i="7"/>
  <c r="P246" i="7" s="1"/>
  <c r="O112" i="7"/>
  <c r="P112" i="7" s="1"/>
  <c r="O241" i="7"/>
  <c r="P241" i="7" s="1"/>
  <c r="O155" i="7"/>
  <c r="P155" i="7" s="1"/>
  <c r="O148" i="7"/>
  <c r="P148" i="7" s="1"/>
  <c r="O115" i="7"/>
  <c r="P115" i="7" s="1"/>
  <c r="O244" i="7"/>
  <c r="P244" i="7" s="1"/>
  <c r="O224" i="7"/>
  <c r="P224" i="7" s="1"/>
  <c r="O213" i="7"/>
  <c r="P213" i="7" s="1"/>
  <c r="O264" i="7"/>
  <c r="P264" i="7" s="1"/>
  <c r="O259" i="7"/>
  <c r="P259" i="7" s="1"/>
  <c r="O83" i="7"/>
  <c r="P83" i="7" s="1"/>
  <c r="O2" i="7"/>
  <c r="P2" i="7" s="1"/>
  <c r="O208" i="7"/>
  <c r="P208" i="7" s="1"/>
  <c r="O93" i="7"/>
  <c r="P93" i="7" s="1"/>
  <c r="O27" i="7"/>
  <c r="P27" i="7" s="1"/>
  <c r="O64" i="7"/>
  <c r="P64" i="7" s="1"/>
  <c r="O109" i="7"/>
  <c r="P109" i="7" s="1"/>
  <c r="O157" i="7"/>
  <c r="P157" i="7" s="1"/>
  <c r="O54" i="7"/>
  <c r="P54" i="7" s="1"/>
  <c r="O258" i="7"/>
  <c r="P258" i="7" s="1"/>
  <c r="O14" i="7"/>
  <c r="P14" i="7" s="1"/>
  <c r="O97" i="7"/>
  <c r="P97" i="7" s="1"/>
  <c r="O49" i="7"/>
  <c r="P49" i="7" s="1"/>
  <c r="O165" i="7"/>
  <c r="P165" i="7" s="1"/>
  <c r="O95" i="7"/>
  <c r="P95" i="7" s="1"/>
  <c r="O154" i="7"/>
  <c r="P154" i="7" s="1"/>
  <c r="O44" i="7"/>
  <c r="P44" i="7" s="1"/>
  <c r="O105" i="7"/>
  <c r="P105" i="7" s="1"/>
  <c r="O197" i="7"/>
  <c r="P197" i="7" s="1"/>
  <c r="O232" i="7"/>
  <c r="P232" i="7" s="1"/>
  <c r="O153" i="7"/>
  <c r="P153" i="7" s="1"/>
  <c r="O172" i="7"/>
  <c r="P172" i="7" s="1"/>
  <c r="O168" i="7"/>
  <c r="P168" i="7" s="1"/>
  <c r="O254" i="7"/>
  <c r="P254" i="7" s="1"/>
  <c r="L24" i="7"/>
  <c r="M24" i="7" s="1"/>
  <c r="L5" i="7"/>
  <c r="M5" i="7" s="1"/>
  <c r="L220" i="7"/>
  <c r="M220" i="7" s="1"/>
  <c r="L196" i="7"/>
  <c r="M196" i="7" s="1"/>
  <c r="L19" i="7"/>
  <c r="M19" i="7" s="1"/>
  <c r="L182" i="7"/>
  <c r="M182" i="7" s="1"/>
  <c r="L246" i="7"/>
  <c r="M246" i="7" s="1"/>
  <c r="L112" i="7"/>
  <c r="M112" i="7" s="1"/>
  <c r="L241" i="7"/>
  <c r="M241" i="7" s="1"/>
  <c r="L155" i="7"/>
  <c r="M155" i="7" s="1"/>
  <c r="L148" i="7"/>
  <c r="M148" i="7" s="1"/>
  <c r="L115" i="7"/>
  <c r="M115" i="7" s="1"/>
  <c r="L244" i="7"/>
  <c r="M244" i="7" s="1"/>
  <c r="L224" i="7"/>
  <c r="M224" i="7" s="1"/>
  <c r="L213" i="7"/>
  <c r="M213" i="7" s="1"/>
  <c r="L264" i="7"/>
  <c r="M264" i="7" s="1"/>
  <c r="L259" i="7"/>
  <c r="M259" i="7" s="1"/>
  <c r="L83" i="7"/>
  <c r="M83" i="7" s="1"/>
  <c r="L2" i="7"/>
  <c r="M2" i="7" s="1"/>
  <c r="L208" i="7"/>
  <c r="M208" i="7" s="1"/>
  <c r="L93" i="7"/>
  <c r="M93" i="7" s="1"/>
  <c r="L27" i="7"/>
  <c r="M27" i="7" s="1"/>
  <c r="L64" i="7"/>
  <c r="M64" i="7" s="1"/>
  <c r="L109" i="7"/>
  <c r="M109" i="7" s="1"/>
  <c r="L157" i="7"/>
  <c r="M157" i="7" s="1"/>
  <c r="L54" i="7"/>
  <c r="M54" i="7" s="1"/>
  <c r="L258" i="7"/>
  <c r="M258" i="7" s="1"/>
  <c r="L14" i="7"/>
  <c r="M14" i="7" s="1"/>
  <c r="L97" i="7"/>
  <c r="M97" i="7" s="1"/>
  <c r="L49" i="7"/>
  <c r="M49" i="7" s="1"/>
  <c r="L165" i="7"/>
  <c r="M165" i="7" s="1"/>
  <c r="L95" i="7"/>
  <c r="M95" i="7" s="1"/>
  <c r="L154" i="7"/>
  <c r="M154" i="7" s="1"/>
  <c r="L44" i="7"/>
  <c r="M44" i="7" s="1"/>
  <c r="L105" i="7"/>
  <c r="M105" i="7" s="1"/>
  <c r="L197" i="7"/>
  <c r="M197" i="7" s="1"/>
  <c r="L232" i="7"/>
  <c r="M232" i="7" s="1"/>
  <c r="L153" i="7"/>
  <c r="M153" i="7" s="1"/>
  <c r="L172" i="7"/>
  <c r="M172" i="7" s="1"/>
  <c r="L168" i="7"/>
  <c r="M168" i="7" s="1"/>
  <c r="L254" i="7"/>
  <c r="M254" i="7" s="1"/>
  <c r="I24" i="7"/>
  <c r="J24" i="7" s="1"/>
  <c r="I5" i="7"/>
  <c r="J5" i="7" s="1"/>
  <c r="I220" i="7"/>
  <c r="J220" i="7" s="1"/>
  <c r="I196" i="7"/>
  <c r="J196" i="7" s="1"/>
  <c r="I19" i="7"/>
  <c r="J19" i="7" s="1"/>
  <c r="I182" i="7"/>
  <c r="J182" i="7" s="1"/>
  <c r="I246" i="7"/>
  <c r="J246" i="7" s="1"/>
  <c r="I112" i="7"/>
  <c r="J112" i="7" s="1"/>
  <c r="I241" i="7"/>
  <c r="J241" i="7" s="1"/>
  <c r="I155" i="7"/>
  <c r="J155" i="7" s="1"/>
  <c r="I148" i="7"/>
  <c r="J148" i="7" s="1"/>
  <c r="I115" i="7"/>
  <c r="J115" i="7" s="1"/>
  <c r="I244" i="7"/>
  <c r="J244" i="7" s="1"/>
  <c r="I224" i="7"/>
  <c r="J224" i="7" s="1"/>
  <c r="I213" i="7"/>
  <c r="J213" i="7" s="1"/>
  <c r="I264" i="7"/>
  <c r="J264" i="7" s="1"/>
  <c r="I259" i="7"/>
  <c r="J259" i="7" s="1"/>
  <c r="I83" i="7"/>
  <c r="J83" i="7" s="1"/>
  <c r="I2" i="7"/>
  <c r="J2" i="7" s="1"/>
  <c r="I208" i="7"/>
  <c r="J208" i="7" s="1"/>
  <c r="I93" i="7"/>
  <c r="J93" i="7" s="1"/>
  <c r="I27" i="7"/>
  <c r="J27" i="7" s="1"/>
  <c r="I64" i="7"/>
  <c r="J64" i="7" s="1"/>
  <c r="I109" i="7"/>
  <c r="J109" i="7" s="1"/>
  <c r="I157" i="7"/>
  <c r="J157" i="7" s="1"/>
  <c r="I54" i="7"/>
  <c r="J54" i="7" s="1"/>
  <c r="I258" i="7"/>
  <c r="J258" i="7" s="1"/>
  <c r="I14" i="7"/>
  <c r="J14" i="7" s="1"/>
  <c r="I97" i="7"/>
  <c r="J97" i="7" s="1"/>
  <c r="I49" i="7"/>
  <c r="J49" i="7" s="1"/>
  <c r="I165" i="7"/>
  <c r="J165" i="7" s="1"/>
  <c r="I95" i="7"/>
  <c r="J95" i="7" s="1"/>
  <c r="I154" i="7"/>
  <c r="J154" i="7" s="1"/>
  <c r="I44" i="7"/>
  <c r="J44" i="7" s="1"/>
  <c r="I105" i="7"/>
  <c r="J105" i="7" s="1"/>
  <c r="I197" i="7"/>
  <c r="J197" i="7" s="1"/>
  <c r="I232" i="7"/>
  <c r="J232" i="7" s="1"/>
  <c r="I153" i="7"/>
  <c r="J153" i="7" s="1"/>
  <c r="I172" i="7"/>
  <c r="J172" i="7" s="1"/>
  <c r="I168" i="7"/>
  <c r="J168" i="7" s="1"/>
  <c r="I254" i="7"/>
  <c r="J254" i="7" s="1"/>
  <c r="F24" i="7"/>
  <c r="G24" i="7" s="1"/>
  <c r="F5" i="7"/>
  <c r="G5" i="7" s="1"/>
  <c r="F220" i="7"/>
  <c r="G220" i="7" s="1"/>
  <c r="F196" i="7"/>
  <c r="G196" i="7" s="1"/>
  <c r="F19" i="7"/>
  <c r="G19" i="7" s="1"/>
  <c r="F182" i="7"/>
  <c r="G182" i="7" s="1"/>
  <c r="F246" i="7"/>
  <c r="G246" i="7" s="1"/>
  <c r="F112" i="7"/>
  <c r="G112" i="7" s="1"/>
  <c r="F241" i="7"/>
  <c r="G241" i="7" s="1"/>
  <c r="F155" i="7"/>
  <c r="G155" i="7" s="1"/>
  <c r="F148" i="7"/>
  <c r="G148" i="7" s="1"/>
  <c r="F115" i="7"/>
  <c r="G115" i="7" s="1"/>
  <c r="F244" i="7"/>
  <c r="G244" i="7" s="1"/>
  <c r="F224" i="7"/>
  <c r="G224" i="7" s="1"/>
  <c r="F213" i="7"/>
  <c r="G213" i="7" s="1"/>
  <c r="F264" i="7"/>
  <c r="G264" i="7" s="1"/>
  <c r="F259" i="7"/>
  <c r="G259" i="7" s="1"/>
  <c r="F83" i="7"/>
  <c r="G83" i="7" s="1"/>
  <c r="F2" i="7"/>
  <c r="G2" i="7" s="1"/>
  <c r="F208" i="7"/>
  <c r="G208" i="7" s="1"/>
  <c r="F93" i="7"/>
  <c r="G93" i="7" s="1"/>
  <c r="F27" i="7"/>
  <c r="G27" i="7" s="1"/>
  <c r="F64" i="7"/>
  <c r="G64" i="7" s="1"/>
  <c r="F109" i="7"/>
  <c r="G109" i="7" s="1"/>
  <c r="F157" i="7"/>
  <c r="G157" i="7" s="1"/>
  <c r="F54" i="7"/>
  <c r="G54" i="7" s="1"/>
  <c r="F258" i="7"/>
  <c r="G258" i="7" s="1"/>
  <c r="F14" i="7"/>
  <c r="G14" i="7" s="1"/>
  <c r="F97" i="7"/>
  <c r="G97" i="7" s="1"/>
  <c r="F49" i="7"/>
  <c r="G49" i="7" s="1"/>
  <c r="F165" i="7"/>
  <c r="G165" i="7" s="1"/>
  <c r="F95" i="7"/>
  <c r="G95" i="7" s="1"/>
  <c r="F154" i="7"/>
  <c r="G154" i="7" s="1"/>
  <c r="F44" i="7"/>
  <c r="G44" i="7" s="1"/>
  <c r="F105" i="7"/>
  <c r="G105" i="7" s="1"/>
  <c r="F197" i="7"/>
  <c r="G197" i="7" s="1"/>
  <c r="F232" i="7"/>
  <c r="G232" i="7" s="1"/>
  <c r="F153" i="7"/>
  <c r="G153" i="7" s="1"/>
  <c r="F172" i="7"/>
  <c r="G172" i="7" s="1"/>
  <c r="F168" i="7"/>
  <c r="G168" i="7" s="1"/>
  <c r="F254" i="7"/>
  <c r="G254" i="7" s="1"/>
  <c r="C24" i="7"/>
  <c r="D24" i="7" s="1"/>
  <c r="C5" i="7"/>
  <c r="D5" i="7" s="1"/>
  <c r="C220" i="7"/>
  <c r="D220" i="7" s="1"/>
  <c r="C196" i="7"/>
  <c r="D196" i="7" s="1"/>
  <c r="C19" i="7"/>
  <c r="D19" i="7" s="1"/>
  <c r="C182" i="7"/>
  <c r="D182" i="7" s="1"/>
  <c r="C246" i="7"/>
  <c r="D246" i="7" s="1"/>
  <c r="C112" i="7"/>
  <c r="D112" i="7" s="1"/>
  <c r="C241" i="7"/>
  <c r="D241" i="7" s="1"/>
  <c r="C155" i="7"/>
  <c r="D155" i="7" s="1"/>
  <c r="C148" i="7"/>
  <c r="D148" i="7" s="1"/>
  <c r="C115" i="7"/>
  <c r="D115" i="7" s="1"/>
  <c r="C244" i="7"/>
  <c r="D244" i="7" s="1"/>
  <c r="C224" i="7"/>
  <c r="D224" i="7" s="1"/>
  <c r="C213" i="7"/>
  <c r="D213" i="7" s="1"/>
  <c r="C264" i="7"/>
  <c r="D264" i="7" s="1"/>
  <c r="C259" i="7"/>
  <c r="D259" i="7" s="1"/>
  <c r="C83" i="7"/>
  <c r="D83" i="7" s="1"/>
  <c r="C2" i="7"/>
  <c r="D2" i="7" s="1"/>
  <c r="C208" i="7"/>
  <c r="D208" i="7" s="1"/>
  <c r="C93" i="7"/>
  <c r="D93" i="7" s="1"/>
  <c r="C27" i="7"/>
  <c r="D27" i="7" s="1"/>
  <c r="C64" i="7"/>
  <c r="D64" i="7" s="1"/>
  <c r="C109" i="7"/>
  <c r="D109" i="7" s="1"/>
  <c r="C157" i="7"/>
  <c r="D157" i="7" s="1"/>
  <c r="C54" i="7"/>
  <c r="D54" i="7" s="1"/>
  <c r="C258" i="7"/>
  <c r="D258" i="7" s="1"/>
  <c r="C14" i="7"/>
  <c r="D14" i="7" s="1"/>
  <c r="C97" i="7"/>
  <c r="D97" i="7" s="1"/>
  <c r="C49" i="7"/>
  <c r="D49" i="7" s="1"/>
  <c r="C165" i="7"/>
  <c r="D165" i="7" s="1"/>
  <c r="C95" i="7"/>
  <c r="D95" i="7" s="1"/>
  <c r="C154" i="7"/>
  <c r="D154" i="7" s="1"/>
  <c r="C44" i="7"/>
  <c r="D44" i="7" s="1"/>
  <c r="C105" i="7"/>
  <c r="D105" i="7" s="1"/>
  <c r="C197" i="7"/>
  <c r="D197" i="7" s="1"/>
  <c r="C232" i="7"/>
  <c r="D232" i="7" s="1"/>
  <c r="C153" i="7"/>
  <c r="D153" i="7" s="1"/>
  <c r="C172" i="7"/>
  <c r="D172" i="7" s="1"/>
  <c r="C168" i="7"/>
  <c r="D168" i="7" s="1"/>
  <c r="C254" i="7"/>
  <c r="D254" i="7" s="1"/>
  <c r="W44" i="2"/>
  <c r="T44" i="2"/>
  <c r="Q44" i="2"/>
  <c r="N44" i="2"/>
  <c r="K44" i="2"/>
  <c r="H44" i="2"/>
  <c r="E44" i="2"/>
  <c r="B44" i="2"/>
  <c r="AD25" i="2"/>
  <c r="D3" i="3"/>
  <c r="D4" i="3"/>
  <c r="D13" i="3"/>
  <c r="D6" i="3"/>
  <c r="D8" i="3"/>
  <c r="D5" i="3"/>
  <c r="D12" i="3"/>
  <c r="D10" i="3"/>
  <c r="D9" i="3"/>
  <c r="D15" i="3"/>
  <c r="D11" i="3"/>
  <c r="D14" i="3"/>
  <c r="D2" i="3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U18" i="2"/>
  <c r="V18" i="2" s="1"/>
  <c r="R37" i="2"/>
  <c r="S37" i="2" s="1"/>
  <c r="R16" i="2"/>
  <c r="S16" i="2" s="1"/>
  <c r="R12" i="2"/>
  <c r="S12" i="2" s="1"/>
  <c r="R7" i="2"/>
  <c r="S7" i="2" s="1"/>
  <c r="R27" i="2"/>
  <c r="S27" i="2" s="1"/>
  <c r="R18" i="2"/>
  <c r="S18" i="2" s="1"/>
  <c r="R35" i="2"/>
  <c r="S35" i="2" s="1"/>
  <c r="R28" i="2"/>
  <c r="S28" i="2" s="1"/>
  <c r="R29" i="2"/>
  <c r="S29" i="2" s="1"/>
  <c r="R21" i="2"/>
  <c r="S21" i="2" s="1"/>
  <c r="R23" i="2"/>
  <c r="S23" i="2" s="1"/>
  <c r="R19" i="2"/>
  <c r="S19" i="2" s="1"/>
  <c r="R20" i="2"/>
  <c r="S20" i="2" s="1"/>
  <c r="R3" i="2"/>
  <c r="S3" i="2" s="1"/>
  <c r="R31" i="2"/>
  <c r="S31" i="2" s="1"/>
  <c r="R6" i="2"/>
  <c r="S6" i="2" s="1"/>
  <c r="R5" i="2"/>
  <c r="S5" i="2" s="1"/>
  <c r="R26" i="2"/>
  <c r="S26" i="2" s="1"/>
  <c r="R32" i="2"/>
  <c r="S32" i="2" s="1"/>
  <c r="R9" i="2"/>
  <c r="S9" i="2" s="1"/>
  <c r="R25" i="2"/>
  <c r="S25" i="2" s="1"/>
  <c r="R13" i="2"/>
  <c r="S13" i="2" s="1"/>
  <c r="R15" i="2"/>
  <c r="S15" i="2" s="1"/>
  <c r="R33" i="2"/>
  <c r="S33" i="2" s="1"/>
  <c r="R38" i="2"/>
  <c r="S38" i="2" s="1"/>
  <c r="R39" i="2"/>
  <c r="S39" i="2" s="1"/>
  <c r="R22" i="2"/>
  <c r="S22" i="2" s="1"/>
  <c r="R34" i="2"/>
  <c r="S34" i="2" s="1"/>
  <c r="R4" i="2"/>
  <c r="S4" i="2" s="1"/>
  <c r="R17" i="2"/>
  <c r="S17" i="2" s="1"/>
  <c r="R30" i="2"/>
  <c r="S30" i="2" s="1"/>
  <c r="R14" i="2"/>
  <c r="S14" i="2" s="1"/>
  <c r="R36" i="2"/>
  <c r="S36" i="2" s="1"/>
  <c r="R2" i="2"/>
  <c r="S2" i="2" s="1"/>
  <c r="R42" i="2"/>
  <c r="S42" i="2" s="1"/>
  <c r="R11" i="2"/>
  <c r="S11" i="2" s="1"/>
  <c r="R24" i="2"/>
  <c r="S24" i="2" s="1"/>
  <c r="R41" i="2"/>
  <c r="S41" i="2" s="1"/>
  <c r="R40" i="2"/>
  <c r="S40" i="2" s="1"/>
  <c r="R8" i="2"/>
  <c r="S8" i="2" s="1"/>
  <c r="R10" i="2"/>
  <c r="S10" i="2" s="1"/>
  <c r="U37" i="2"/>
  <c r="V37" i="2" s="1"/>
  <c r="U16" i="2"/>
  <c r="V16" i="2" s="1"/>
  <c r="U12" i="2"/>
  <c r="V12" i="2" s="1"/>
  <c r="U7" i="2"/>
  <c r="V7" i="2" s="1"/>
  <c r="U27" i="2"/>
  <c r="V27" i="2" s="1"/>
  <c r="U35" i="2"/>
  <c r="V35" i="2" s="1"/>
  <c r="U28" i="2"/>
  <c r="V28" i="2" s="1"/>
  <c r="U29" i="2"/>
  <c r="V29" i="2" s="1"/>
  <c r="U21" i="2"/>
  <c r="V21" i="2" s="1"/>
  <c r="U23" i="2"/>
  <c r="V23" i="2" s="1"/>
  <c r="U20" i="2"/>
  <c r="V20" i="2" s="1"/>
  <c r="U3" i="2"/>
  <c r="V3" i="2" s="1"/>
  <c r="U31" i="2"/>
  <c r="V31" i="2" s="1"/>
  <c r="U6" i="2"/>
  <c r="V6" i="2" s="1"/>
  <c r="U5" i="2"/>
  <c r="V5" i="2" s="1"/>
  <c r="U26" i="2"/>
  <c r="V26" i="2" s="1"/>
  <c r="U32" i="2"/>
  <c r="V32" i="2" s="1"/>
  <c r="U9" i="2"/>
  <c r="V9" i="2" s="1"/>
  <c r="U25" i="2"/>
  <c r="V25" i="2" s="1"/>
  <c r="U13" i="2"/>
  <c r="V13" i="2" s="1"/>
  <c r="U15" i="2"/>
  <c r="V15" i="2" s="1"/>
  <c r="U33" i="2"/>
  <c r="V33" i="2" s="1"/>
  <c r="U38" i="2"/>
  <c r="V38" i="2" s="1"/>
  <c r="U39" i="2"/>
  <c r="V39" i="2" s="1"/>
  <c r="U22" i="2"/>
  <c r="V22" i="2" s="1"/>
  <c r="U34" i="2"/>
  <c r="V34" i="2" s="1"/>
  <c r="U4" i="2"/>
  <c r="V4" i="2" s="1"/>
  <c r="U17" i="2"/>
  <c r="V17" i="2" s="1"/>
  <c r="U30" i="2"/>
  <c r="V30" i="2" s="1"/>
  <c r="U14" i="2"/>
  <c r="V14" i="2" s="1"/>
  <c r="U36" i="2"/>
  <c r="V36" i="2" s="1"/>
  <c r="U2" i="2"/>
  <c r="V2" i="2" s="1"/>
  <c r="U42" i="2"/>
  <c r="V42" i="2" s="1"/>
  <c r="U11" i="2"/>
  <c r="V11" i="2" s="1"/>
  <c r="U24" i="2"/>
  <c r="V24" i="2" s="1"/>
  <c r="U41" i="2"/>
  <c r="V41" i="2" s="1"/>
  <c r="U40" i="2"/>
  <c r="V40" i="2" s="1"/>
  <c r="U8" i="2"/>
  <c r="V8" i="2" s="1"/>
  <c r="U10" i="2"/>
  <c r="V10" i="2" s="1"/>
  <c r="X37" i="2"/>
  <c r="Y37" i="2" s="1"/>
  <c r="X16" i="2"/>
  <c r="Y16" i="2" s="1"/>
  <c r="X12" i="2"/>
  <c r="Y12" i="2" s="1"/>
  <c r="X7" i="2"/>
  <c r="Y7" i="2" s="1"/>
  <c r="X27" i="2"/>
  <c r="Y27" i="2" s="1"/>
  <c r="X18" i="2"/>
  <c r="Y18" i="2" s="1"/>
  <c r="X35" i="2"/>
  <c r="Y35" i="2" s="1"/>
  <c r="X28" i="2"/>
  <c r="Y28" i="2" s="1"/>
  <c r="X29" i="2"/>
  <c r="Y29" i="2" s="1"/>
  <c r="X21" i="2"/>
  <c r="Y21" i="2" s="1"/>
  <c r="X23" i="2"/>
  <c r="Y23" i="2" s="1"/>
  <c r="X19" i="2"/>
  <c r="Y19" i="2" s="1"/>
  <c r="X20" i="2"/>
  <c r="Y20" i="2" s="1"/>
  <c r="X3" i="2"/>
  <c r="Y3" i="2" s="1"/>
  <c r="X31" i="2"/>
  <c r="Y31" i="2" s="1"/>
  <c r="X6" i="2"/>
  <c r="Y6" i="2" s="1"/>
  <c r="X5" i="2"/>
  <c r="Y5" i="2" s="1"/>
  <c r="X26" i="2"/>
  <c r="Y26" i="2" s="1"/>
  <c r="X32" i="2"/>
  <c r="Y32" i="2" s="1"/>
  <c r="X9" i="2"/>
  <c r="Y9" i="2" s="1"/>
  <c r="X25" i="2"/>
  <c r="Y25" i="2" s="1"/>
  <c r="X13" i="2"/>
  <c r="Y13" i="2" s="1"/>
  <c r="X15" i="2"/>
  <c r="Y15" i="2" s="1"/>
  <c r="X33" i="2"/>
  <c r="Y33" i="2" s="1"/>
  <c r="X38" i="2"/>
  <c r="Y38" i="2" s="1"/>
  <c r="X39" i="2"/>
  <c r="Y39" i="2" s="1"/>
  <c r="X22" i="2"/>
  <c r="Y22" i="2" s="1"/>
  <c r="X34" i="2"/>
  <c r="Y34" i="2" s="1"/>
  <c r="X4" i="2"/>
  <c r="Y4" i="2" s="1"/>
  <c r="X17" i="2"/>
  <c r="Y17" i="2" s="1"/>
  <c r="X30" i="2"/>
  <c r="Y30" i="2" s="1"/>
  <c r="X14" i="2"/>
  <c r="Y14" i="2" s="1"/>
  <c r="X36" i="2"/>
  <c r="Y36" i="2" s="1"/>
  <c r="X2" i="2"/>
  <c r="Y2" i="2" s="1"/>
  <c r="X42" i="2"/>
  <c r="Y42" i="2" s="1"/>
  <c r="X11" i="2"/>
  <c r="Y11" i="2" s="1"/>
  <c r="X24" i="2"/>
  <c r="Y24" i="2" s="1"/>
  <c r="X41" i="2"/>
  <c r="Y41" i="2" s="1"/>
  <c r="X40" i="2"/>
  <c r="Y40" i="2" s="1"/>
  <c r="X8" i="2"/>
  <c r="Y8" i="2" s="1"/>
  <c r="X10" i="2"/>
  <c r="Y10" i="2" s="1"/>
  <c r="X45" i="2" l="1"/>
  <c r="R45" i="2"/>
  <c r="U45" i="2"/>
  <c r="L299" i="12"/>
  <c r="U299" i="12"/>
  <c r="X299" i="12"/>
  <c r="F299" i="12"/>
  <c r="C299" i="12"/>
  <c r="I299" i="12"/>
  <c r="O299" i="12"/>
  <c r="F45" i="2"/>
  <c r="I45" i="2"/>
  <c r="L45" i="2"/>
  <c r="F270" i="7"/>
  <c r="I270" i="7"/>
  <c r="C270" i="7"/>
  <c r="L270" i="7"/>
  <c r="O270" i="7"/>
  <c r="R270" i="7"/>
  <c r="E14" i="15"/>
  <c r="E11" i="15"/>
  <c r="E5" i="15"/>
  <c r="E8" i="15"/>
  <c r="E4" i="15"/>
  <c r="E2" i="15"/>
  <c r="E16" i="15"/>
  <c r="E13" i="15"/>
  <c r="E12" i="15"/>
  <c r="E7" i="15"/>
  <c r="E15" i="15"/>
  <c r="E10" i="15"/>
  <c r="E6" i="15"/>
  <c r="E3" i="15"/>
  <c r="X209" i="14"/>
  <c r="X63" i="14"/>
  <c r="X248" i="14"/>
  <c r="X220" i="14"/>
  <c r="X173" i="14"/>
  <c r="X207" i="14"/>
  <c r="X10" i="14"/>
  <c r="X34" i="14"/>
  <c r="X26" i="14"/>
  <c r="X96" i="14"/>
  <c r="X16" i="14"/>
  <c r="X226" i="14"/>
  <c r="X25" i="14"/>
  <c r="X75" i="14"/>
  <c r="X244" i="14"/>
  <c r="X150" i="14"/>
  <c r="X112" i="14"/>
  <c r="X67" i="14"/>
  <c r="X9" i="14"/>
  <c r="X104" i="14"/>
  <c r="X236" i="14"/>
  <c r="X23" i="14"/>
  <c r="X56" i="14"/>
  <c r="X32" i="14"/>
  <c r="X120" i="14"/>
  <c r="X20" i="14"/>
  <c r="X147" i="14"/>
  <c r="X40" i="14"/>
  <c r="X33" i="14"/>
  <c r="X186" i="14"/>
  <c r="X246" i="14"/>
  <c r="X18" i="14"/>
  <c r="X53" i="14"/>
  <c r="X77" i="14"/>
  <c r="X7" i="14"/>
  <c r="X21" i="14"/>
  <c r="X84" i="14"/>
  <c r="X164" i="14"/>
  <c r="X144" i="14"/>
  <c r="X175" i="14"/>
  <c r="X101" i="14"/>
  <c r="X49" i="14"/>
  <c r="X107" i="14"/>
  <c r="X93" i="14"/>
  <c r="X211" i="14"/>
  <c r="X17" i="14"/>
  <c r="X235" i="14"/>
  <c r="X71" i="14"/>
  <c r="X201" i="14"/>
  <c r="X232" i="14"/>
  <c r="X185" i="14"/>
  <c r="X68" i="14"/>
  <c r="X15" i="14"/>
  <c r="X242" i="14"/>
  <c r="X132" i="14"/>
  <c r="X128" i="14"/>
  <c r="X229" i="14"/>
  <c r="X178" i="14"/>
  <c r="X219" i="14"/>
  <c r="X73" i="14"/>
  <c r="X172" i="14"/>
  <c r="X149" i="14"/>
  <c r="X19" i="14"/>
  <c r="X197" i="14"/>
  <c r="X138" i="14"/>
  <c r="X59" i="14"/>
  <c r="X90" i="14"/>
  <c r="X218" i="14"/>
  <c r="X205" i="14"/>
  <c r="X12" i="14"/>
  <c r="X87" i="14"/>
  <c r="X199" i="14"/>
  <c r="X230" i="14"/>
  <c r="X176" i="14"/>
  <c r="X156" i="14"/>
  <c r="X181" i="14"/>
  <c r="X234" i="14"/>
  <c r="X152" i="14"/>
  <c r="X137" i="14"/>
  <c r="X57" i="14"/>
  <c r="X45" i="14"/>
  <c r="X60" i="14"/>
  <c r="X47" i="14"/>
  <c r="X102" i="14"/>
  <c r="X204" i="14"/>
  <c r="X136" i="14"/>
  <c r="X97" i="14"/>
  <c r="X163" i="14"/>
  <c r="X189" i="14"/>
  <c r="X183" i="14"/>
  <c r="X86" i="14"/>
  <c r="X145" i="14"/>
  <c r="X159" i="14"/>
  <c r="X180" i="14"/>
  <c r="X11" i="14"/>
  <c r="X94" i="14"/>
  <c r="X184" i="14"/>
  <c r="X233" i="14"/>
  <c r="X100" i="14"/>
  <c r="X228" i="14"/>
  <c r="X188" i="14"/>
  <c r="X61" i="14"/>
  <c r="X177" i="14"/>
  <c r="X224" i="14"/>
  <c r="X155" i="14"/>
  <c r="X125" i="14"/>
  <c r="X249" i="14"/>
  <c r="X217" i="14"/>
  <c r="X214" i="14"/>
  <c r="X212" i="14"/>
  <c r="X119" i="14"/>
  <c r="X121" i="14"/>
  <c r="X146" i="14"/>
  <c r="X52" i="14"/>
  <c r="X169" i="14"/>
  <c r="X203" i="14"/>
  <c r="X158" i="14"/>
  <c r="X66" i="14"/>
  <c r="X198" i="14"/>
  <c r="X190" i="14"/>
  <c r="X82" i="14"/>
  <c r="X89" i="14"/>
  <c r="X58" i="14"/>
  <c r="X118" i="14"/>
  <c r="X131" i="14"/>
  <c r="X140" i="14"/>
  <c r="X4" i="14"/>
  <c r="X160" i="14"/>
  <c r="X239" i="14"/>
  <c r="X238" i="14"/>
  <c r="X6" i="14"/>
  <c r="X76" i="14"/>
  <c r="X3" i="14"/>
  <c r="X225" i="14"/>
  <c r="X247" i="14"/>
  <c r="X99" i="14"/>
  <c r="X216" i="14"/>
  <c r="X124" i="14"/>
  <c r="X42" i="14"/>
  <c r="X210" i="14"/>
  <c r="X44" i="14"/>
  <c r="X111" i="14"/>
  <c r="X106" i="14"/>
  <c r="X202" i="14"/>
  <c r="X126" i="14"/>
  <c r="X168" i="14"/>
  <c r="X148" i="14"/>
  <c r="X243" i="14"/>
  <c r="X154" i="14"/>
  <c r="X108" i="14"/>
  <c r="X72" i="14"/>
  <c r="X8" i="14"/>
  <c r="X117" i="14"/>
  <c r="X51" i="14"/>
  <c r="X223" i="14"/>
  <c r="X143" i="14"/>
  <c r="X13" i="14"/>
  <c r="X170" i="14"/>
  <c r="X105" i="14"/>
  <c r="X28" i="14"/>
  <c r="X69" i="14"/>
  <c r="X240" i="14"/>
  <c r="X237" i="14"/>
  <c r="X81" i="14"/>
  <c r="X227" i="14"/>
  <c r="X5" i="14"/>
  <c r="X141" i="14"/>
  <c r="X215" i="14"/>
  <c r="X2" i="14"/>
  <c r="X206" i="14"/>
  <c r="X46" i="14"/>
  <c r="X142" i="14"/>
  <c r="X83" i="14"/>
  <c r="X14" i="14"/>
  <c r="X182" i="14"/>
  <c r="X153" i="14"/>
  <c r="X161" i="14"/>
  <c r="X179" i="14"/>
  <c r="X187" i="14"/>
  <c r="X85" i="14"/>
  <c r="X36" i="14"/>
  <c r="X222" i="14"/>
  <c r="X174" i="14"/>
  <c r="X213" i="14"/>
  <c r="X55" i="14"/>
  <c r="X31" i="14"/>
  <c r="X39" i="14"/>
  <c r="X70" i="14"/>
  <c r="X162" i="14"/>
  <c r="X80" i="14"/>
  <c r="X208" i="14"/>
  <c r="X103" i="14"/>
  <c r="X200" i="14"/>
  <c r="X241" i="14"/>
  <c r="X74" i="14"/>
  <c r="X38" i="14"/>
  <c r="X133" i="14"/>
  <c r="X231" i="14"/>
  <c r="X64" i="14"/>
  <c r="X92" i="14"/>
  <c r="X221" i="14"/>
  <c r="X65" i="14"/>
  <c r="X43" i="14"/>
  <c r="X171" i="14"/>
  <c r="X151" i="14"/>
  <c r="X35" i="14"/>
  <c r="X48" i="14"/>
  <c r="AA133" i="12"/>
  <c r="AA193" i="12"/>
  <c r="AA296" i="12"/>
  <c r="AA20" i="12"/>
  <c r="AA90" i="12"/>
  <c r="AA28" i="12"/>
  <c r="AA95" i="12"/>
  <c r="AA261" i="12"/>
  <c r="AA190" i="12"/>
  <c r="AA176" i="12"/>
  <c r="AA25" i="12"/>
  <c r="AA220" i="12"/>
  <c r="AA24" i="12"/>
  <c r="AA19" i="12"/>
  <c r="AA34" i="12"/>
  <c r="AA231" i="12"/>
  <c r="AA256" i="12"/>
  <c r="AA243" i="12"/>
  <c r="AA273" i="12"/>
  <c r="AA200" i="12"/>
  <c r="AA174" i="12"/>
  <c r="AA199" i="12"/>
  <c r="AA7" i="12"/>
  <c r="AA153" i="12"/>
  <c r="AA4" i="12"/>
  <c r="AA102" i="12"/>
  <c r="AA33" i="12"/>
  <c r="AA31" i="12"/>
  <c r="AA112" i="12"/>
  <c r="AA6" i="12"/>
  <c r="AA91" i="12"/>
  <c r="AA252" i="12"/>
  <c r="AA58" i="12"/>
  <c r="AA146" i="12"/>
  <c r="AA121" i="12"/>
  <c r="AA182" i="12"/>
  <c r="AA185" i="12"/>
  <c r="AA57" i="12"/>
  <c r="AA63" i="12"/>
  <c r="AA27" i="12"/>
  <c r="AA265" i="12"/>
  <c r="AA66" i="12"/>
  <c r="AA127" i="12"/>
  <c r="AA78" i="12"/>
  <c r="AA73" i="12"/>
  <c r="AA30" i="12"/>
  <c r="AA224" i="12"/>
  <c r="AA247" i="12"/>
  <c r="AA270" i="12"/>
  <c r="AA51" i="12"/>
  <c r="AA255" i="12"/>
  <c r="AA80" i="12"/>
  <c r="AA233" i="12"/>
  <c r="AA181" i="12"/>
  <c r="AA123" i="12"/>
  <c r="AA271" i="12"/>
  <c r="AA50" i="12"/>
  <c r="AA115" i="12"/>
  <c r="AA178" i="12"/>
  <c r="E10" i="13"/>
  <c r="E5" i="13"/>
  <c r="E15" i="13"/>
  <c r="E9" i="13"/>
  <c r="E7" i="13"/>
  <c r="E2" i="13"/>
  <c r="E3" i="13"/>
  <c r="AA96" i="12"/>
  <c r="AA132" i="12"/>
  <c r="AA65" i="12"/>
  <c r="AA97" i="12"/>
  <c r="AA204" i="12"/>
  <c r="AA136" i="12"/>
  <c r="AA274" i="12"/>
  <c r="AA59" i="12"/>
  <c r="AA141" i="12"/>
  <c r="AA45" i="12"/>
  <c r="AA142" i="12"/>
  <c r="AA100" i="12"/>
  <c r="AA71" i="12"/>
  <c r="AA166" i="12"/>
  <c r="AA272" i="12"/>
  <c r="AA177" i="12"/>
  <c r="AA282" i="12"/>
  <c r="AA212" i="12"/>
  <c r="AA93" i="12"/>
  <c r="AA236" i="12"/>
  <c r="AA134" i="12"/>
  <c r="AA276" i="12"/>
  <c r="AA285" i="12"/>
  <c r="AA79" i="12"/>
  <c r="AA192" i="12"/>
  <c r="AA26" i="12"/>
  <c r="AA3" i="12"/>
  <c r="AA277" i="12"/>
  <c r="AA216" i="12"/>
  <c r="AA173" i="12"/>
  <c r="AA44" i="12"/>
  <c r="AA248" i="12"/>
  <c r="AA251" i="12"/>
  <c r="AA221" i="12"/>
  <c r="AA162" i="12"/>
  <c r="AA260" i="12"/>
  <c r="AA103" i="12"/>
  <c r="AA286" i="12"/>
  <c r="AA245" i="12"/>
  <c r="AA156" i="12"/>
  <c r="AA278" i="12"/>
  <c r="AA125" i="12"/>
  <c r="AA10" i="12"/>
  <c r="AA160" i="12"/>
  <c r="AA197" i="12"/>
  <c r="AA13" i="12"/>
  <c r="AA218" i="12"/>
  <c r="AA137" i="12"/>
  <c r="AA36" i="12"/>
  <c r="AA246" i="12"/>
  <c r="AA280" i="12"/>
  <c r="AA232" i="12"/>
  <c r="AA203" i="12"/>
  <c r="AA283" i="12"/>
  <c r="AA47" i="12"/>
  <c r="AA163" i="12"/>
  <c r="AA130" i="12"/>
  <c r="AA268" i="12"/>
  <c r="AA284" i="12"/>
  <c r="AA183" i="12"/>
  <c r="AA210" i="12"/>
  <c r="AA138" i="12"/>
  <c r="AA161" i="12"/>
  <c r="AA22" i="12"/>
  <c r="AA37" i="12"/>
  <c r="AA145" i="12"/>
  <c r="AA108" i="12"/>
  <c r="AA235" i="12"/>
  <c r="AA67" i="12"/>
  <c r="AA222" i="12"/>
  <c r="AA258" i="12"/>
  <c r="AA206" i="12"/>
  <c r="AA105" i="12"/>
  <c r="AA143" i="12"/>
  <c r="AA230" i="12"/>
  <c r="AA16" i="12"/>
  <c r="AA62" i="12"/>
  <c r="AA74" i="12"/>
  <c r="AA53" i="12"/>
  <c r="AA290" i="12"/>
  <c r="AA187" i="12"/>
  <c r="AA194" i="12"/>
  <c r="AA42" i="12"/>
  <c r="AA68" i="12"/>
  <c r="AA84" i="12"/>
  <c r="AA205" i="12"/>
  <c r="AA149" i="12"/>
  <c r="AA202" i="12"/>
  <c r="AA104" i="12"/>
  <c r="AA99" i="12"/>
  <c r="AA69" i="12"/>
  <c r="AA165" i="12"/>
  <c r="AA189" i="12"/>
  <c r="AA288" i="12"/>
  <c r="AA208" i="12"/>
  <c r="AA295" i="12"/>
  <c r="AA21" i="12"/>
  <c r="AA157" i="12"/>
  <c r="AA52" i="12"/>
  <c r="AA262" i="12"/>
  <c r="AA159" i="12"/>
  <c r="AA64" i="12"/>
  <c r="AA184" i="12"/>
  <c r="AA12" i="12"/>
  <c r="AA244" i="12"/>
  <c r="AA101" i="12"/>
  <c r="AA60" i="12"/>
  <c r="AA238" i="12"/>
  <c r="AA2" i="12"/>
  <c r="AA219" i="12"/>
  <c r="AA289" i="12"/>
  <c r="AA43" i="12"/>
  <c r="AA196" i="12"/>
  <c r="AA75" i="12"/>
  <c r="AA171" i="12"/>
  <c r="AA98" i="12"/>
  <c r="AA211" i="12"/>
  <c r="AA88" i="12"/>
  <c r="AA264" i="12"/>
  <c r="AA92" i="12"/>
  <c r="AA124" i="12"/>
  <c r="AA18" i="12"/>
  <c r="AA32" i="12"/>
  <c r="AA29" i="12"/>
  <c r="AA281" i="12"/>
  <c r="AA151" i="12"/>
  <c r="AA86" i="12"/>
  <c r="AA111" i="12"/>
  <c r="AA135" i="12"/>
  <c r="AA217" i="12"/>
  <c r="AA70" i="12"/>
  <c r="AA38" i="12"/>
  <c r="AA167" i="12"/>
  <c r="AA266" i="12"/>
  <c r="AA106" i="12"/>
  <c r="AA237" i="12"/>
  <c r="AA175" i="12"/>
  <c r="AA269" i="12"/>
  <c r="AA81" i="12"/>
  <c r="AA229" i="12"/>
  <c r="AA201" i="12"/>
  <c r="AA191" i="12"/>
  <c r="AA54" i="12"/>
  <c r="AA287" i="12"/>
  <c r="AA155" i="12"/>
  <c r="AA209" i="12"/>
  <c r="AA48" i="12"/>
  <c r="AA131" i="12"/>
  <c r="AA9" i="12"/>
  <c r="AA253" i="12"/>
  <c r="AA39" i="12"/>
  <c r="AA55" i="12"/>
  <c r="AA180" i="12"/>
  <c r="AA76" i="12"/>
  <c r="AA82" i="12"/>
  <c r="AA225" i="12"/>
  <c r="AA154" i="12"/>
  <c r="AA241" i="12"/>
  <c r="AA116" i="12"/>
  <c r="AA207" i="12"/>
  <c r="AA294" i="12"/>
  <c r="AA144" i="12"/>
  <c r="AA234" i="12"/>
  <c r="AA49" i="12"/>
  <c r="AA56" i="12"/>
  <c r="AA72" i="12"/>
  <c r="AA119" i="12"/>
  <c r="AA150" i="12"/>
  <c r="AA158" i="12"/>
  <c r="AA170" i="12"/>
  <c r="AA240" i="12"/>
  <c r="AA23" i="12"/>
  <c r="AA250" i="12"/>
  <c r="AA195" i="12"/>
  <c r="AA87" i="12"/>
  <c r="AA83" i="12"/>
  <c r="AA226" i="12"/>
  <c r="AA172" i="12"/>
  <c r="AA228" i="12"/>
  <c r="AA89" i="12"/>
  <c r="AA109" i="12"/>
  <c r="AA254" i="12"/>
  <c r="AA120" i="12"/>
  <c r="AA148" i="12"/>
  <c r="AA41" i="12"/>
  <c r="AA164" i="12"/>
  <c r="AA215" i="12"/>
  <c r="AA168" i="12"/>
  <c r="AA239" i="12"/>
  <c r="AA263" i="12"/>
  <c r="AA46" i="12"/>
  <c r="AA249" i="12"/>
  <c r="AA293" i="12"/>
  <c r="AA117" i="12"/>
  <c r="AA118" i="12"/>
  <c r="AA107" i="12"/>
  <c r="AA126" i="12"/>
  <c r="AA152" i="12"/>
  <c r="AA122" i="12"/>
  <c r="AA110" i="12"/>
  <c r="AA292" i="12"/>
  <c r="AA291" i="12"/>
  <c r="AA186" i="12"/>
  <c r="AA17" i="12"/>
  <c r="AA259" i="12"/>
  <c r="AA242" i="12"/>
  <c r="AA188" i="12"/>
  <c r="AA267" i="12"/>
  <c r="AA147" i="12"/>
  <c r="AA15" i="12"/>
  <c r="AA61" i="12"/>
  <c r="AA40" i="12"/>
  <c r="AA139" i="12"/>
  <c r="AA11" i="12"/>
  <c r="AA114" i="12"/>
  <c r="AA275" i="12"/>
  <c r="AA169" i="12"/>
  <c r="AA8" i="12"/>
  <c r="AA140" i="12"/>
  <c r="AA77" i="12"/>
  <c r="AA227" i="12"/>
  <c r="AA113" i="12"/>
  <c r="AA214" i="12"/>
  <c r="AA198" i="12"/>
  <c r="AA14" i="12"/>
  <c r="AA5" i="12"/>
  <c r="AA257" i="12"/>
  <c r="AA129" i="12"/>
  <c r="AA94" i="12"/>
  <c r="AA35" i="12"/>
  <c r="AA223" i="12"/>
  <c r="AA179" i="12"/>
  <c r="AA279" i="12"/>
  <c r="AA128" i="12"/>
  <c r="AA213" i="12"/>
  <c r="AA85" i="12"/>
  <c r="E2" i="8"/>
  <c r="E20" i="3"/>
  <c r="AC18" i="2" s="1"/>
  <c r="AD18" i="2" s="1"/>
  <c r="E2" i="3"/>
  <c r="AC3" i="2" s="1"/>
  <c r="E14" i="3"/>
  <c r="AC20" i="2" s="1"/>
  <c r="E12" i="3"/>
  <c r="AC12" i="2" s="1"/>
  <c r="E3" i="3"/>
  <c r="AC5" i="2" s="1"/>
  <c r="E15" i="3"/>
  <c r="AC15" i="2" s="1"/>
  <c r="E9" i="3"/>
  <c r="AC8" i="2" s="1"/>
  <c r="E18" i="3"/>
  <c r="AC11" i="2" s="1"/>
  <c r="E16" i="3"/>
  <c r="AC14" i="2" s="1"/>
  <c r="E10" i="3"/>
  <c r="AC9" i="2" s="1"/>
  <c r="E8" i="3"/>
  <c r="AC7" i="2" s="1"/>
  <c r="E19" i="3"/>
  <c r="AC16" i="2" s="1"/>
  <c r="AD16" i="2" s="1"/>
  <c r="E5" i="3"/>
  <c r="AC2" i="2" s="1"/>
  <c r="E7" i="3"/>
  <c r="AC19" i="2" s="1"/>
  <c r="E11" i="3"/>
  <c r="AC10" i="2" s="1"/>
  <c r="E13" i="3"/>
  <c r="AC13" i="2" s="1"/>
  <c r="E23" i="3"/>
  <c r="AC22" i="2" s="1"/>
  <c r="AD22" i="2" s="1"/>
  <c r="E4" i="3"/>
  <c r="AC4" i="2" s="1"/>
  <c r="E17" i="3"/>
  <c r="AC21" i="2" s="1"/>
  <c r="E22" i="3"/>
  <c r="AC34" i="2" s="1"/>
  <c r="AD34" i="2" s="1"/>
  <c r="E6" i="3"/>
  <c r="AC6" i="2" s="1"/>
  <c r="E21" i="3"/>
  <c r="AC17" i="2" s="1"/>
  <c r="AD17" i="2" s="1"/>
  <c r="U19" i="2"/>
  <c r="V19" i="2" s="1"/>
  <c r="O12" i="2"/>
  <c r="P12" i="2" s="1"/>
  <c r="L12" i="2"/>
  <c r="M12" i="2" s="1"/>
  <c r="O35" i="2"/>
  <c r="P35" i="2" s="1"/>
  <c r="O3" i="2"/>
  <c r="P3" i="2" s="1"/>
  <c r="O13" i="2"/>
  <c r="P13" i="2" s="1"/>
  <c r="O4" i="2"/>
  <c r="P4" i="2" s="1"/>
  <c r="O11" i="2"/>
  <c r="P11" i="2" s="1"/>
  <c r="O9" i="2"/>
  <c r="P9" i="2" s="1"/>
  <c r="O37" i="2"/>
  <c r="P37" i="2" s="1"/>
  <c r="O28" i="2"/>
  <c r="P28" i="2" s="1"/>
  <c r="O6" i="2"/>
  <c r="P6" i="2" s="1"/>
  <c r="O15" i="2"/>
  <c r="P15" i="2" s="1"/>
  <c r="O17" i="2"/>
  <c r="P17" i="2" s="1"/>
  <c r="O24" i="2"/>
  <c r="P24" i="2" s="1"/>
  <c r="O32" i="2"/>
  <c r="P32" i="2" s="1"/>
  <c r="O2" i="2"/>
  <c r="P2" i="2" s="1"/>
  <c r="O18" i="2"/>
  <c r="P18" i="2" s="1"/>
  <c r="O42" i="2"/>
  <c r="P42" i="2" s="1"/>
  <c r="O16" i="2"/>
  <c r="P16" i="2" s="1"/>
  <c r="O21" i="2"/>
  <c r="P21" i="2" s="1"/>
  <c r="O5" i="2"/>
  <c r="P5" i="2" s="1"/>
  <c r="O33" i="2"/>
  <c r="P33" i="2" s="1"/>
  <c r="O30" i="2"/>
  <c r="P30" i="2" s="1"/>
  <c r="O41" i="2"/>
  <c r="P41" i="2" s="1"/>
  <c r="O27" i="2"/>
  <c r="P27" i="2" s="1"/>
  <c r="O19" i="2"/>
  <c r="P19" i="2" s="1"/>
  <c r="O39" i="2"/>
  <c r="P39" i="2" s="1"/>
  <c r="O10" i="2"/>
  <c r="O20" i="2"/>
  <c r="P20" i="2" s="1"/>
  <c r="O7" i="2"/>
  <c r="P7" i="2" s="1"/>
  <c r="O23" i="2"/>
  <c r="P23" i="2" s="1"/>
  <c r="O26" i="2"/>
  <c r="P26" i="2" s="1"/>
  <c r="O38" i="2"/>
  <c r="P38" i="2" s="1"/>
  <c r="O14" i="2"/>
  <c r="P14" i="2" s="1"/>
  <c r="O8" i="2"/>
  <c r="P8" i="2" s="1"/>
  <c r="O34" i="2"/>
  <c r="P34" i="2" s="1"/>
  <c r="L40" i="2"/>
  <c r="M40" i="2" s="1"/>
  <c r="L4" i="2"/>
  <c r="M4" i="2" s="1"/>
  <c r="L25" i="2"/>
  <c r="M25" i="2" s="1"/>
  <c r="O40" i="2"/>
  <c r="P40" i="2" s="1"/>
  <c r="O36" i="2"/>
  <c r="P36" i="2" s="1"/>
  <c r="O22" i="2"/>
  <c r="P22" i="2" s="1"/>
  <c r="O25" i="2"/>
  <c r="P25" i="2" s="1"/>
  <c r="O31" i="2"/>
  <c r="P31" i="2" s="1"/>
  <c r="O29" i="2"/>
  <c r="P29" i="2" s="1"/>
  <c r="L29" i="2"/>
  <c r="M29" i="2" s="1"/>
  <c r="L41" i="2"/>
  <c r="M41" i="2" s="1"/>
  <c r="L35" i="2"/>
  <c r="M35" i="2" s="1"/>
  <c r="L37" i="2"/>
  <c r="M37" i="2" s="1"/>
  <c r="A300" i="12" l="1"/>
  <c r="A46" i="2"/>
  <c r="A271" i="7"/>
  <c r="AB261" i="12"/>
  <c r="AB133" i="12"/>
  <c r="AB30" i="12"/>
  <c r="AD30" i="12" s="1"/>
  <c r="AB182" i="12"/>
  <c r="AB80" i="12"/>
  <c r="AB265" i="12"/>
  <c r="AB255" i="12"/>
  <c r="AB73" i="12"/>
  <c r="AB27" i="12"/>
  <c r="AB121" i="12"/>
  <c r="AB4" i="12"/>
  <c r="AD4" i="12" s="1"/>
  <c r="AB220" i="12"/>
  <c r="AB50" i="12"/>
  <c r="AB123" i="12"/>
  <c r="AB63" i="12"/>
  <c r="AB95" i="12"/>
  <c r="AB90" i="12"/>
  <c r="AB296" i="12"/>
  <c r="AB25" i="12"/>
  <c r="AB271" i="12"/>
  <c r="AB247" i="12"/>
  <c r="AB57" i="12"/>
  <c r="AD57" i="12" s="1"/>
  <c r="AB146" i="12"/>
  <c r="AB176" i="12"/>
  <c r="AB190" i="12"/>
  <c r="AB20" i="12"/>
  <c r="AD20" i="12" s="1"/>
  <c r="AB224" i="12"/>
  <c r="AB185" i="12"/>
  <c r="AB28" i="12"/>
  <c r="AB137" i="12"/>
  <c r="AB39" i="12"/>
  <c r="AB170" i="12"/>
  <c r="AB252" i="12"/>
  <c r="AB172" i="12"/>
  <c r="AB156" i="12"/>
  <c r="AB72" i="12"/>
  <c r="AB237" i="12"/>
  <c r="AB119" i="12"/>
  <c r="AB248" i="12"/>
  <c r="AB8" i="12"/>
  <c r="AB275" i="12"/>
  <c r="AB59" i="12"/>
  <c r="AB144" i="12"/>
  <c r="AB41" i="12"/>
  <c r="AB229" i="12"/>
  <c r="AB86" i="12"/>
  <c r="AB164" i="12"/>
  <c r="AB152" i="12"/>
  <c r="AB26" i="12"/>
  <c r="AB115" i="12"/>
  <c r="AB226" i="12"/>
  <c r="AB169" i="12"/>
  <c r="AB218" i="12"/>
  <c r="AB201" i="12"/>
  <c r="AB49" i="12"/>
  <c r="AB228" i="12"/>
  <c r="AB227" i="12"/>
  <c r="AB157" i="12"/>
  <c r="AB23" i="12"/>
  <c r="AB239" i="12"/>
  <c r="AB167" i="12"/>
  <c r="AB76" i="12"/>
  <c r="AB127" i="12"/>
  <c r="AB215" i="12"/>
  <c r="AB14" i="12"/>
  <c r="AB94" i="12"/>
  <c r="AB211" i="12"/>
  <c r="AB269" i="12"/>
  <c r="AB124" i="12"/>
  <c r="AB258" i="12"/>
  <c r="AB5" i="12"/>
  <c r="AB145" i="12"/>
  <c r="AB199" i="12"/>
  <c r="AB110" i="12"/>
  <c r="AB285" i="12"/>
  <c r="AB37" i="12"/>
  <c r="AB149" i="12"/>
  <c r="AB161" i="12"/>
  <c r="AB217" i="12"/>
  <c r="AB107" i="12"/>
  <c r="AB259" i="12"/>
  <c r="AB263" i="12"/>
  <c r="AB99" i="12"/>
  <c r="AB104" i="12"/>
  <c r="AB205" i="12"/>
  <c r="AB143" i="12"/>
  <c r="AB19" i="12"/>
  <c r="AB192" i="12"/>
  <c r="AB213" i="12"/>
  <c r="AB103" i="12"/>
  <c r="AD103" i="12" s="1"/>
  <c r="AB159" i="12"/>
  <c r="AD159" i="12" s="1"/>
  <c r="AB68" i="12"/>
  <c r="AB85" i="12"/>
  <c r="AD85" i="12" s="1"/>
  <c r="AB283" i="12"/>
  <c r="AB241" i="12"/>
  <c r="AB7" i="12"/>
  <c r="AB35" i="12"/>
  <c r="AB207" i="12"/>
  <c r="AB155" i="12"/>
  <c r="AB64" i="12"/>
  <c r="AB168" i="12"/>
  <c r="AD168" i="12" s="1"/>
  <c r="AB46" i="12"/>
  <c r="AB210" i="12"/>
  <c r="AB101" i="12"/>
  <c r="AB260" i="12"/>
  <c r="AB204" i="12"/>
  <c r="AB282" i="12"/>
  <c r="AB128" i="12"/>
  <c r="AB289" i="12"/>
  <c r="AB83" i="12"/>
  <c r="AB189" i="12"/>
  <c r="AB13" i="12"/>
  <c r="AD13" i="12" s="1"/>
  <c r="AB158" i="12"/>
  <c r="AB89" i="12"/>
  <c r="AB92" i="12"/>
  <c r="AB148" i="12"/>
  <c r="AB234" i="12"/>
  <c r="AB106" i="12"/>
  <c r="AB253" i="12"/>
  <c r="AB102" i="12"/>
  <c r="AB38" i="12"/>
  <c r="AB55" i="12"/>
  <c r="AB153" i="12"/>
  <c r="AB66" i="12"/>
  <c r="AB287" i="12"/>
  <c r="AB71" i="12"/>
  <c r="AB21" i="12"/>
  <c r="AB174" i="12"/>
  <c r="AB69" i="12"/>
  <c r="AD69" i="12" s="1"/>
  <c r="AB81" i="12"/>
  <c r="AB280" i="12"/>
  <c r="AB195" i="12"/>
  <c r="AB117" i="12"/>
  <c r="AB244" i="12"/>
  <c r="AB162" i="12"/>
  <c r="AB65" i="12"/>
  <c r="AB29" i="12"/>
  <c r="AB274" i="12"/>
  <c r="AB160" i="12"/>
  <c r="AB112" i="12"/>
  <c r="AB242" i="12"/>
  <c r="AB122" i="12"/>
  <c r="AB70" i="12"/>
  <c r="AB272" i="12"/>
  <c r="AB134" i="12"/>
  <c r="AD134" i="12" s="1"/>
  <c r="AB166" i="12"/>
  <c r="AB139" i="12"/>
  <c r="AD139" i="12" s="1"/>
  <c r="AB34" i="12"/>
  <c r="AB40" i="12"/>
  <c r="AB200" i="12"/>
  <c r="AB163" i="12"/>
  <c r="AB47" i="12"/>
  <c r="AB208" i="12"/>
  <c r="AD208" i="12" s="1"/>
  <c r="AB2" i="12"/>
  <c r="AD2" i="12" s="1"/>
  <c r="AB288" i="12"/>
  <c r="AB154" i="12"/>
  <c r="AB177" i="12"/>
  <c r="AD177" i="12" s="1"/>
  <c r="AB108" i="12"/>
  <c r="AB114" i="12"/>
  <c r="AB251" i="12"/>
  <c r="AB292" i="12"/>
  <c r="AB179" i="12"/>
  <c r="AB45" i="12"/>
  <c r="AB12" i="12"/>
  <c r="AB53" i="12"/>
  <c r="AB183" i="12"/>
  <c r="AB31" i="12"/>
  <c r="AB212" i="12"/>
  <c r="AB42" i="12"/>
  <c r="AD42" i="12" s="1"/>
  <c r="AB193" i="12"/>
  <c r="AB246" i="12"/>
  <c r="AB173" i="12"/>
  <c r="AB191" i="12"/>
  <c r="AB56" i="12"/>
  <c r="AB113" i="12"/>
  <c r="AB16" i="12"/>
  <c r="AD16" i="12" s="1"/>
  <c r="AB231" i="12"/>
  <c r="AB140" i="12"/>
  <c r="AB131" i="12"/>
  <c r="AB150" i="12"/>
  <c r="AB214" i="12"/>
  <c r="AB105" i="12"/>
  <c r="AB266" i="12"/>
  <c r="AB181" i="12"/>
  <c r="AB222" i="12"/>
  <c r="AB294" i="12"/>
  <c r="AB93" i="12"/>
  <c r="AB10" i="12"/>
  <c r="AD10" i="12" s="1"/>
  <c r="AB171" i="12"/>
  <c r="AB135" i="12"/>
  <c r="AB111" i="12"/>
  <c r="AB225" i="12"/>
  <c r="AB257" i="12"/>
  <c r="AB125" i="12"/>
  <c r="AB3" i="12"/>
  <c r="AD3" i="12" s="1"/>
  <c r="AB230" i="12"/>
  <c r="AB197" i="12"/>
  <c r="AB138" i="12"/>
  <c r="AB67" i="12"/>
  <c r="AB75" i="12"/>
  <c r="AB279" i="12"/>
  <c r="AB132" i="12"/>
  <c r="AB209" i="12"/>
  <c r="AB130" i="12"/>
  <c r="AB203" i="12"/>
  <c r="AB97" i="12"/>
  <c r="AB276" i="12"/>
  <c r="AB184" i="12"/>
  <c r="AB256" i="12"/>
  <c r="AD256" i="12" s="1"/>
  <c r="AB196" i="12"/>
  <c r="AB243" i="12"/>
  <c r="AB15" i="12"/>
  <c r="AB202" i="12"/>
  <c r="AD202" i="12" s="1"/>
  <c r="AB11" i="12"/>
  <c r="AB180" i="12"/>
  <c r="AB6" i="12"/>
  <c r="AD6" i="12" s="1"/>
  <c r="AB240" i="12"/>
  <c r="AB116" i="12"/>
  <c r="AB270" i="12"/>
  <c r="AB51" i="12"/>
  <c r="AD51" i="12" s="1"/>
  <c r="AB9" i="12"/>
  <c r="AD9" i="12" s="1"/>
  <c r="AB77" i="12"/>
  <c r="AB24" i="12"/>
  <c r="AB250" i="12"/>
  <c r="AB264" i="12"/>
  <c r="AB82" i="12"/>
  <c r="AB281" i="12"/>
  <c r="AB78" i="12"/>
  <c r="AB216" i="12"/>
  <c r="AB198" i="12"/>
  <c r="AB54" i="12"/>
  <c r="AB293" i="12"/>
  <c r="AB62" i="12"/>
  <c r="AB129" i="12"/>
  <c r="AB44" i="12"/>
  <c r="AB32" i="12"/>
  <c r="AB165" i="12"/>
  <c r="AB48" i="12"/>
  <c r="AB74" i="12"/>
  <c r="AB186" i="12"/>
  <c r="AB36" i="12"/>
  <c r="AB17" i="12"/>
  <c r="AB233" i="12"/>
  <c r="AB88" i="12"/>
  <c r="AB223" i="12"/>
  <c r="AB96" i="12"/>
  <c r="AB291" i="12"/>
  <c r="AB221" i="12"/>
  <c r="AB219" i="12"/>
  <c r="AB84" i="12"/>
  <c r="AB61" i="12"/>
  <c r="AB187" i="12"/>
  <c r="AB232" i="12"/>
  <c r="AD232" i="12" s="1"/>
  <c r="AB136" i="12"/>
  <c r="AB194" i="12"/>
  <c r="AB238" i="12"/>
  <c r="AB188" i="12"/>
  <c r="AB52" i="12"/>
  <c r="AB120" i="12"/>
  <c r="AB141" i="12"/>
  <c r="AB118" i="12"/>
  <c r="AB254" i="12"/>
  <c r="AB109" i="12"/>
  <c r="AB87" i="12"/>
  <c r="AB178" i="12"/>
  <c r="AB58" i="12"/>
  <c r="AB151" i="12"/>
  <c r="AB245" i="12"/>
  <c r="AB91" i="12"/>
  <c r="AB60" i="12"/>
  <c r="AB18" i="12"/>
  <c r="AD18" i="12" s="1"/>
  <c r="AB295" i="12"/>
  <c r="AB249" i="12"/>
  <c r="AD249" i="12" s="1"/>
  <c r="AB235" i="12"/>
  <c r="AB98" i="12"/>
  <c r="AB142" i="12"/>
  <c r="AB175" i="12"/>
  <c r="AB33" i="12"/>
  <c r="AB126" i="12"/>
  <c r="AB268" i="12"/>
  <c r="AB286" i="12"/>
  <c r="AB22" i="12"/>
  <c r="AB284" i="12"/>
  <c r="AB290" i="12"/>
  <c r="AB79" i="12"/>
  <c r="AB267" i="12"/>
  <c r="AD267" i="12" s="1"/>
  <c r="AB273" i="12"/>
  <c r="AB262" i="12"/>
  <c r="AB147" i="12"/>
  <c r="AB206" i="12"/>
  <c r="AB43" i="12"/>
  <c r="AB100" i="12"/>
  <c r="AD100" i="12" s="1"/>
  <c r="AB277" i="12"/>
  <c r="AD277" i="12" s="1"/>
  <c r="AB278" i="12"/>
  <c r="AB236" i="12"/>
  <c r="AD236" i="12" s="1"/>
  <c r="L28" i="2"/>
  <c r="M28" i="2" s="1"/>
  <c r="L24" i="2"/>
  <c r="M24" i="2" s="1"/>
  <c r="L42" i="2"/>
  <c r="M42" i="2" s="1"/>
  <c r="L21" i="2"/>
  <c r="M21" i="2" s="1"/>
  <c r="L16" i="2"/>
  <c r="M16" i="2" s="1"/>
  <c r="L23" i="2"/>
  <c r="M23" i="2" s="1"/>
  <c r="L20" i="2"/>
  <c r="M20" i="2" s="1"/>
  <c r="L39" i="2"/>
  <c r="M39" i="2" s="1"/>
  <c r="L26" i="2"/>
  <c r="M26" i="2" s="1"/>
  <c r="L32" i="2"/>
  <c r="M32" i="2" s="1"/>
  <c r="L14" i="2"/>
  <c r="M14" i="2" s="1"/>
  <c r="L34" i="2"/>
  <c r="M34" i="2" s="1"/>
  <c r="L38" i="2"/>
  <c r="M38" i="2" s="1"/>
  <c r="L3" i="2"/>
  <c r="M3" i="2" s="1"/>
  <c r="L5" i="2"/>
  <c r="M5" i="2" s="1"/>
  <c r="L11" i="2"/>
  <c r="M11" i="2" s="1"/>
  <c r="L30" i="2"/>
  <c r="M30" i="2" s="1"/>
  <c r="L9" i="2"/>
  <c r="M9" i="2" s="1"/>
  <c r="L22" i="2"/>
  <c r="M22" i="2" s="1"/>
  <c r="L27" i="2"/>
  <c r="M27" i="2" s="1"/>
  <c r="L15" i="2"/>
  <c r="M15" i="2" s="1"/>
  <c r="L10" i="2"/>
  <c r="M10" i="2" s="1"/>
  <c r="L18" i="2"/>
  <c r="M18" i="2" s="1"/>
  <c r="L33" i="2"/>
  <c r="M33" i="2" s="1"/>
  <c r="L2" i="2"/>
  <c r="M2" i="2" s="1"/>
  <c r="L13" i="2"/>
  <c r="M13" i="2" s="1"/>
  <c r="L19" i="2"/>
  <c r="M19" i="2" s="1"/>
  <c r="L17" i="2"/>
  <c r="M17" i="2" s="1"/>
  <c r="L6" i="2"/>
  <c r="M6" i="2" s="1"/>
  <c r="L7" i="2"/>
  <c r="M7" i="2" s="1"/>
  <c r="L8" i="2"/>
  <c r="M8" i="2" s="1"/>
  <c r="L31" i="2"/>
  <c r="M31" i="2" s="1"/>
  <c r="L36" i="2"/>
  <c r="M36" i="2" s="1"/>
  <c r="F6" i="2"/>
  <c r="G6" i="2" s="1"/>
  <c r="C29" i="2"/>
  <c r="D29" i="2" s="1"/>
  <c r="F2" i="2"/>
  <c r="G2" i="2" s="1"/>
  <c r="C11" i="2"/>
  <c r="D11" i="2" s="1"/>
  <c r="C13" i="2"/>
  <c r="D13" i="2" s="1"/>
  <c r="F37" i="2"/>
  <c r="G37" i="2" s="1"/>
  <c r="C40" i="2"/>
  <c r="D40" i="2" s="1"/>
  <c r="C9" i="2"/>
  <c r="D9" i="2" s="1"/>
  <c r="C17" i="2"/>
  <c r="D17" i="2" s="1"/>
  <c r="F33" i="2"/>
  <c r="G33" i="2" s="1"/>
  <c r="C26" i="2"/>
  <c r="D26" i="2" s="1"/>
  <c r="F10" i="2"/>
  <c r="G10" i="2" s="1"/>
  <c r="C42" i="2"/>
  <c r="D42" i="2" s="1"/>
  <c r="C33" i="2"/>
  <c r="D33" i="2" s="1"/>
  <c r="F19" i="2"/>
  <c r="G19" i="2" s="1"/>
  <c r="C36" i="2"/>
  <c r="D36" i="2" s="1"/>
  <c r="F18" i="2"/>
  <c r="G18" i="2" s="1"/>
  <c r="C8" i="2"/>
  <c r="D8" i="2" s="1"/>
  <c r="C4" i="2"/>
  <c r="D4" i="2" s="1"/>
  <c r="C39" i="2"/>
  <c r="D39" i="2" s="1"/>
  <c r="F31" i="2"/>
  <c r="G31" i="2" s="1"/>
  <c r="F35" i="2"/>
  <c r="G35" i="2" s="1"/>
  <c r="F13" i="2"/>
  <c r="G13" i="2" s="1"/>
  <c r="C32" i="2"/>
  <c r="D32" i="2" s="1"/>
  <c r="C18" i="2"/>
  <c r="D18" i="2" s="1"/>
  <c r="C15" i="2"/>
  <c r="D15" i="2" s="1"/>
  <c r="F23" i="2"/>
  <c r="G23" i="2" s="1"/>
  <c r="C35" i="2"/>
  <c r="D35" i="2" s="1"/>
  <c r="F28" i="2"/>
  <c r="G28" i="2" s="1"/>
  <c r="F21" i="2"/>
  <c r="G21" i="2" s="1"/>
  <c r="C14" i="2"/>
  <c r="D14" i="2" s="1"/>
  <c r="C12" i="2"/>
  <c r="D12" i="2" s="1"/>
  <c r="F5" i="2"/>
  <c r="G5" i="2" s="1"/>
  <c r="C27" i="2"/>
  <c r="D27" i="2" s="1"/>
  <c r="F8" i="2"/>
  <c r="G8" i="2" s="1"/>
  <c r="C31" i="2"/>
  <c r="D31" i="2" s="1"/>
  <c r="C41" i="2"/>
  <c r="D41" i="2" s="1"/>
  <c r="C34" i="2"/>
  <c r="D34" i="2" s="1"/>
  <c r="F3" i="2"/>
  <c r="G3" i="2" s="1"/>
  <c r="C30" i="2"/>
  <c r="D30" i="2" s="1"/>
  <c r="C21" i="2"/>
  <c r="D21" i="2" s="1"/>
  <c r="F16" i="2"/>
  <c r="G16" i="2" s="1"/>
  <c r="C10" i="2"/>
  <c r="D10" i="2" s="1"/>
  <c r="C38" i="2"/>
  <c r="D38" i="2" s="1"/>
  <c r="C7" i="2"/>
  <c r="D7" i="2" s="1"/>
  <c r="C28" i="2"/>
  <c r="D28" i="2" s="1"/>
  <c r="F14" i="2"/>
  <c r="G14" i="2" s="1"/>
  <c r="C23" i="2"/>
  <c r="D23" i="2" s="1"/>
  <c r="C25" i="2"/>
  <c r="D25" i="2" s="1"/>
  <c r="F30" i="2"/>
  <c r="G30" i="2" s="1"/>
  <c r="F26" i="2"/>
  <c r="G26" i="2" s="1"/>
  <c r="C24" i="2"/>
  <c r="D24" i="2" s="1"/>
  <c r="F32" i="2"/>
  <c r="G32" i="2" s="1"/>
  <c r="F40" i="2"/>
  <c r="G40" i="2" s="1"/>
  <c r="C5" i="2"/>
  <c r="D5" i="2" s="1"/>
  <c r="C19" i="2"/>
  <c r="D19" i="2" s="1"/>
  <c r="F12" i="2"/>
  <c r="G12" i="2" s="1"/>
  <c r="C2" i="2"/>
  <c r="D2" i="2" s="1"/>
  <c r="C3" i="2"/>
  <c r="D3" i="2" s="1"/>
  <c r="C6" i="2"/>
  <c r="D6" i="2" s="1"/>
  <c r="F7" i="2"/>
  <c r="G7" i="2" s="1"/>
  <c r="F42" i="2"/>
  <c r="G42" i="2" s="1"/>
  <c r="C20" i="2"/>
  <c r="D20" i="2" s="1"/>
  <c r="C16" i="2"/>
  <c r="D16" i="2" s="1"/>
  <c r="F22" i="2"/>
  <c r="G22" i="2" s="1"/>
  <c r="C37" i="2"/>
  <c r="D37" i="2" s="1"/>
  <c r="C22" i="2"/>
  <c r="D22" i="2" s="1"/>
  <c r="AD298" i="12" l="1"/>
  <c r="F39" i="2"/>
  <c r="G39" i="2" s="1"/>
  <c r="F27" i="2"/>
  <c r="G27" i="2" s="1"/>
  <c r="F41" i="2"/>
  <c r="G41" i="2" s="1"/>
  <c r="F24" i="2"/>
  <c r="G24" i="2" s="1"/>
  <c r="F38" i="2"/>
  <c r="G38" i="2" s="1"/>
  <c r="F15" i="2"/>
  <c r="G15" i="2" s="1"/>
  <c r="F25" i="2"/>
  <c r="G25" i="2" s="1"/>
  <c r="F29" i="2"/>
  <c r="G29" i="2" s="1"/>
  <c r="F9" i="2"/>
  <c r="G9" i="2" s="1"/>
  <c r="F11" i="2"/>
  <c r="G11" i="2" s="1"/>
  <c r="F4" i="2"/>
  <c r="G4" i="2" s="1"/>
  <c r="F20" i="2"/>
  <c r="G20" i="2" s="1"/>
  <c r="F36" i="2"/>
  <c r="G36" i="2" s="1"/>
  <c r="F34" i="2"/>
  <c r="G34" i="2" s="1"/>
  <c r="F17" i="2"/>
  <c r="G17" i="2" s="1"/>
  <c r="I37" i="2"/>
  <c r="J37" i="2" s="1"/>
  <c r="AA37" i="2" s="1"/>
  <c r="I19" i="2"/>
  <c r="J19" i="2" s="1"/>
  <c r="AA19" i="2" s="1"/>
  <c r="I20" i="2"/>
  <c r="J20" i="2" s="1"/>
  <c r="I38" i="2"/>
  <c r="J38" i="2" s="1"/>
  <c r="I22" i="2"/>
  <c r="J22" i="2" s="1"/>
  <c r="AA22" i="2" s="1"/>
  <c r="I11" i="2"/>
  <c r="J11" i="2" s="1"/>
  <c r="I13" i="2"/>
  <c r="J13" i="2" s="1"/>
  <c r="AA13" i="2" s="1"/>
  <c r="I4" i="2"/>
  <c r="J4" i="2" s="1"/>
  <c r="I17" i="2"/>
  <c r="J17" i="2" s="1"/>
  <c r="I6" i="2"/>
  <c r="J6" i="2" s="1"/>
  <c r="AA6" i="2" s="1"/>
  <c r="I3" i="2"/>
  <c r="J3" i="2" s="1"/>
  <c r="AA3" i="2" s="1"/>
  <c r="I28" i="2"/>
  <c r="J28" i="2" s="1"/>
  <c r="AA28" i="2" s="1"/>
  <c r="I7" i="2"/>
  <c r="J7" i="2" s="1"/>
  <c r="AA7" i="2" s="1"/>
  <c r="I15" i="2"/>
  <c r="J15" i="2" s="1"/>
  <c r="I12" i="2"/>
  <c r="J12" i="2" s="1"/>
  <c r="AA12" i="2" s="1"/>
  <c r="I18" i="2"/>
  <c r="J18" i="2" s="1"/>
  <c r="AA18" i="2" s="1"/>
  <c r="I24" i="2"/>
  <c r="J24" i="2" s="1"/>
  <c r="I16" i="2"/>
  <c r="J16" i="2" s="1"/>
  <c r="AA16" i="2" s="1"/>
  <c r="I36" i="2"/>
  <c r="J36" i="2" s="1"/>
  <c r="I21" i="2"/>
  <c r="J21" i="2" s="1"/>
  <c r="AA21" i="2" s="1"/>
  <c r="I10" i="2"/>
  <c r="J10" i="2" s="1"/>
  <c r="I27" i="2"/>
  <c r="J27" i="2" s="1"/>
  <c r="I33" i="2"/>
  <c r="J33" i="2" s="1"/>
  <c r="AA33" i="2" s="1"/>
  <c r="I40" i="2"/>
  <c r="J40" i="2" s="1"/>
  <c r="AA40" i="2" s="1"/>
  <c r="I2" i="2"/>
  <c r="J2" i="2" s="1"/>
  <c r="AA2" i="2" s="1"/>
  <c r="I30" i="2"/>
  <c r="J30" i="2" s="1"/>
  <c r="AA30" i="2" s="1"/>
  <c r="I25" i="2"/>
  <c r="J25" i="2" s="1"/>
  <c r="I41" i="2"/>
  <c r="J41" i="2" s="1"/>
  <c r="I29" i="2"/>
  <c r="J29" i="2" s="1"/>
  <c r="I34" i="2"/>
  <c r="J34" i="2" s="1"/>
  <c r="I9" i="2"/>
  <c r="J9" i="2" s="1"/>
  <c r="I32" i="2"/>
  <c r="J32" i="2" s="1"/>
  <c r="AA32" i="2" s="1"/>
  <c r="I42" i="2"/>
  <c r="J42" i="2" s="1"/>
  <c r="AA42" i="2" s="1"/>
  <c r="I8" i="2"/>
  <c r="J8" i="2" s="1"/>
  <c r="AA8" i="2" s="1"/>
  <c r="I39" i="2"/>
  <c r="J39" i="2" s="1"/>
  <c r="I31" i="2"/>
  <c r="J31" i="2" s="1"/>
  <c r="AA31" i="2" s="1"/>
  <c r="I14" i="2"/>
  <c r="J14" i="2" s="1"/>
  <c r="AA14" i="2" s="1"/>
  <c r="I5" i="2"/>
  <c r="J5" i="2" s="1"/>
  <c r="AA5" i="2" s="1"/>
  <c r="I35" i="2"/>
  <c r="J35" i="2" s="1"/>
  <c r="AA35" i="2" s="1"/>
  <c r="I26" i="2"/>
  <c r="J26" i="2" s="1"/>
  <c r="AA26" i="2" s="1"/>
  <c r="I23" i="2"/>
  <c r="J23" i="2" s="1"/>
  <c r="AA23" i="2" s="1"/>
  <c r="AA29" i="2" l="1"/>
  <c r="AA34" i="2"/>
  <c r="AA9" i="2"/>
  <c r="AA39" i="2"/>
  <c r="AA36" i="2"/>
  <c r="AA11" i="2"/>
  <c r="AA41" i="2"/>
  <c r="AA27" i="2"/>
  <c r="AA25" i="2"/>
  <c r="AA24" i="2"/>
  <c r="AA38" i="2"/>
  <c r="AA15" i="2"/>
  <c r="AA20" i="2"/>
  <c r="AA17" i="2"/>
  <c r="AA4" i="2"/>
  <c r="AD264" i="7" l="1"/>
  <c r="AE264" i="7" s="1"/>
  <c r="AG264" i="7" s="1"/>
  <c r="AD153" i="7"/>
  <c r="AE153" i="7" s="1"/>
  <c r="AG153" i="7" s="1"/>
  <c r="AD232" i="7"/>
  <c r="AE232" i="7" s="1"/>
  <c r="AG232" i="7" s="1"/>
  <c r="AD44" i="7"/>
  <c r="AE44" i="7" s="1"/>
  <c r="AG44" i="7" s="1"/>
  <c r="AD14" i="7"/>
  <c r="AE14" i="7" s="1"/>
  <c r="AG14" i="7" s="1"/>
  <c r="AD196" i="7"/>
  <c r="AE196" i="7" s="1"/>
  <c r="AG196" i="7" s="1"/>
  <c r="AD54" i="7"/>
  <c r="AE54" i="7" s="1"/>
  <c r="AG54" i="7" s="1"/>
  <c r="AD172" i="7"/>
  <c r="AE172" i="7" s="1"/>
  <c r="AG172" i="7" s="1"/>
  <c r="AD115" i="7"/>
  <c r="AE115" i="7" s="1"/>
  <c r="AG115" i="7" s="1"/>
  <c r="AD259" i="7"/>
  <c r="AE259" i="7" s="1"/>
  <c r="AG259" i="7" s="1"/>
  <c r="AD93" i="7"/>
  <c r="AE93" i="7" s="1"/>
  <c r="AG93" i="7" s="1"/>
  <c r="AD49" i="7"/>
  <c r="AE49" i="7" s="1"/>
  <c r="AG49" i="7" s="1"/>
  <c r="AD157" i="7"/>
  <c r="AE157" i="7" s="1"/>
  <c r="AG157" i="7" s="1"/>
  <c r="AD19" i="7"/>
  <c r="AE19" i="7" s="1"/>
  <c r="AG19" i="7" s="1"/>
  <c r="AD168" i="7"/>
  <c r="AE168" i="7" s="1"/>
  <c r="AG168" i="7" s="1"/>
  <c r="AD148" i="7"/>
  <c r="AE148" i="7" s="1"/>
  <c r="AG148" i="7" s="1"/>
  <c r="AD155" i="7"/>
  <c r="AE155" i="7" s="1"/>
  <c r="AG155" i="7" s="1"/>
  <c r="AD241" i="7"/>
  <c r="AE241" i="7" s="1"/>
  <c r="AG241" i="7" s="1"/>
  <c r="AD27" i="7"/>
  <c r="AE27" i="7" s="1"/>
  <c r="AG27" i="7" s="1"/>
  <c r="AD220" i="7"/>
  <c r="AE220" i="7" s="1"/>
  <c r="AG220" i="7" s="1"/>
  <c r="AD154" i="7"/>
  <c r="AE154" i="7" s="1"/>
  <c r="AG154" i="7" s="1"/>
  <c r="AD224" i="7"/>
  <c r="AE224" i="7" s="1"/>
  <c r="AG224" i="7" s="1"/>
  <c r="AD97" i="7"/>
  <c r="AE97" i="7" s="1"/>
  <c r="AG97" i="7" s="1"/>
  <c r="AD112" i="7"/>
  <c r="AE112" i="7" s="1"/>
  <c r="AG112" i="7" s="1"/>
  <c r="AD246" i="7"/>
  <c r="AE246" i="7" s="1"/>
  <c r="AG246" i="7" s="1"/>
  <c r="AD24" i="7"/>
  <c r="AE24" i="7" s="1"/>
  <c r="AG24" i="7" s="1"/>
  <c r="AD213" i="7"/>
  <c r="AE213" i="7" s="1"/>
  <c r="AG213" i="7" s="1"/>
  <c r="AD244" i="7"/>
  <c r="AE244" i="7" s="1"/>
  <c r="AG244" i="7" s="1"/>
  <c r="AD165" i="7"/>
  <c r="AE165" i="7" s="1"/>
  <c r="AG165" i="7" s="1"/>
  <c r="AD182" i="7"/>
  <c r="AE182" i="7" s="1"/>
  <c r="AG182" i="7" s="1"/>
  <c r="AD95" i="7"/>
  <c r="AE95" i="7" s="1"/>
  <c r="AG95" i="7" s="1"/>
  <c r="AD105" i="7"/>
  <c r="AE105" i="7" s="1"/>
  <c r="AG105" i="7" s="1"/>
  <c r="AD109" i="7"/>
  <c r="AE109" i="7" s="1"/>
  <c r="AG109" i="7" s="1"/>
  <c r="AD208" i="7"/>
  <c r="AE208" i="7" s="1"/>
  <c r="AG208" i="7" s="1"/>
  <c r="AD197" i="7"/>
  <c r="AE197" i="7" s="1"/>
  <c r="AG197" i="7" s="1"/>
  <c r="AD83" i="7"/>
  <c r="AE83" i="7" s="1"/>
  <c r="AG83" i="7" s="1"/>
  <c r="AD254" i="7"/>
  <c r="AE254" i="7" s="1"/>
  <c r="AG254" i="7" s="1"/>
  <c r="AD2" i="7"/>
  <c r="AE2" i="7" s="1"/>
  <c r="AG2" i="7" s="1"/>
  <c r="AD136" i="7"/>
  <c r="AE136" i="7" s="1"/>
  <c r="AG136" i="7" s="1"/>
  <c r="AD91" i="7"/>
  <c r="AE91" i="7" s="1"/>
  <c r="AG91" i="7" s="1"/>
  <c r="AD40" i="7"/>
  <c r="AE40" i="7" s="1"/>
  <c r="AG40" i="7" s="1"/>
  <c r="AD74" i="7"/>
  <c r="AE74" i="7" s="1"/>
  <c r="AG74" i="7" s="1"/>
  <c r="AD158" i="7"/>
  <c r="AE158" i="7" s="1"/>
  <c r="AG158" i="7" s="1"/>
  <c r="AD16" i="7"/>
  <c r="AE16" i="7" s="1"/>
  <c r="AG16" i="7" s="1"/>
  <c r="AD82" i="7"/>
  <c r="AE82" i="7" s="1"/>
  <c r="AG82" i="7" s="1"/>
  <c r="AD175" i="7"/>
  <c r="AE175" i="7" s="1"/>
  <c r="AG175" i="7" s="1"/>
  <c r="AD189" i="7"/>
  <c r="AE189" i="7" s="1"/>
  <c r="AG189" i="7" s="1"/>
  <c r="AD262" i="7"/>
  <c r="AE262" i="7" s="1"/>
  <c r="AG262" i="7" s="1"/>
  <c r="AD47" i="7"/>
  <c r="AE47" i="7" s="1"/>
  <c r="AG47" i="7" s="1"/>
  <c r="AD58" i="7"/>
  <c r="AE58" i="7" s="1"/>
  <c r="AG58" i="7" s="1"/>
  <c r="AD6" i="7"/>
  <c r="AE6" i="7" s="1"/>
  <c r="AG6" i="7" s="1"/>
  <c r="AD255" i="7"/>
  <c r="AE255" i="7" s="1"/>
  <c r="AG255" i="7" s="1"/>
  <c r="AD210" i="7"/>
  <c r="AE210" i="7" s="1"/>
  <c r="AG210" i="7" s="1"/>
  <c r="AD137" i="7"/>
  <c r="AE137" i="7" s="1"/>
  <c r="AG137" i="7" s="1"/>
  <c r="AD253" i="7"/>
  <c r="AE253" i="7" s="1"/>
  <c r="AG253" i="7" s="1"/>
  <c r="AD187" i="7"/>
  <c r="AE187" i="7" s="1"/>
  <c r="AG187" i="7" s="1"/>
  <c r="AD63" i="7"/>
  <c r="AE63" i="7" s="1"/>
  <c r="AG63" i="7" s="1"/>
  <c r="AD86" i="7"/>
  <c r="AE86" i="7" s="1"/>
  <c r="AG86" i="7" s="1"/>
  <c r="AD69" i="7"/>
  <c r="AE69" i="7" s="1"/>
  <c r="AG69" i="7" s="1"/>
  <c r="AD263" i="7"/>
  <c r="AE263" i="7" s="1"/>
  <c r="AG263" i="7" s="1"/>
  <c r="AD75" i="7"/>
  <c r="AE75" i="7" s="1"/>
  <c r="AG75" i="7" s="1"/>
  <c r="AD217" i="7"/>
  <c r="AE217" i="7" s="1"/>
  <c r="AG217" i="7" s="1"/>
  <c r="AD33" i="7"/>
  <c r="AE33" i="7" s="1"/>
  <c r="AG33" i="7" s="1"/>
  <c r="AD190" i="7"/>
  <c r="AE190" i="7" s="1"/>
  <c r="AG190" i="7" s="1"/>
  <c r="AD90" i="7"/>
  <c r="AE90" i="7" s="1"/>
  <c r="AG90" i="7" s="1"/>
  <c r="AD188" i="7"/>
  <c r="AE188" i="7" s="1"/>
  <c r="AG188" i="7" s="1"/>
  <c r="AD21" i="7"/>
  <c r="AE21" i="7" s="1"/>
  <c r="AG21" i="7" s="1"/>
  <c r="AD266" i="7"/>
  <c r="AE266" i="7" s="1"/>
  <c r="AG266" i="7" s="1"/>
  <c r="AD23" i="7"/>
  <c r="AE23" i="7" s="1"/>
  <c r="AG23" i="7" s="1"/>
  <c r="AD22" i="7"/>
  <c r="AE22" i="7" s="1"/>
  <c r="AG22" i="7" s="1"/>
  <c r="AD57" i="7"/>
  <c r="AE57" i="7" s="1"/>
  <c r="AG57" i="7" s="1"/>
  <c r="AD52" i="7"/>
  <c r="AE52" i="7" s="1"/>
  <c r="AG52" i="7" s="1"/>
  <c r="AD249" i="7"/>
  <c r="AE249" i="7" s="1"/>
  <c r="AG249" i="7" s="1"/>
  <c r="AD227" i="7"/>
  <c r="AE227" i="7" s="1"/>
  <c r="AG227" i="7" s="1"/>
  <c r="AD163" i="7"/>
  <c r="AE163" i="7" s="1"/>
  <c r="AG163" i="7" s="1"/>
  <c r="AD204" i="7"/>
  <c r="AE204" i="7" s="1"/>
  <c r="AG204" i="7" s="1"/>
  <c r="AD164" i="7"/>
  <c r="AE164" i="7" s="1"/>
  <c r="AG164" i="7" s="1"/>
  <c r="AD94" i="7"/>
  <c r="AE94" i="7" s="1"/>
  <c r="AG94" i="7" s="1"/>
  <c r="AD4" i="7"/>
  <c r="AE4" i="7" s="1"/>
  <c r="AG4" i="7" s="1"/>
  <c r="AD73" i="7"/>
  <c r="AE73" i="7" s="1"/>
  <c r="AG73" i="7" s="1"/>
  <c r="AD99" i="7"/>
  <c r="AE99" i="7" s="1"/>
  <c r="AG99" i="7" s="1"/>
  <c r="AD108" i="7"/>
  <c r="AE108" i="7" s="1"/>
  <c r="AG108" i="7" s="1"/>
  <c r="AD103" i="7"/>
  <c r="AE103" i="7" s="1"/>
  <c r="AG103" i="7" s="1"/>
  <c r="AD45" i="7"/>
  <c r="AE45" i="7" s="1"/>
  <c r="AG45" i="7" s="1"/>
  <c r="AD201" i="7"/>
  <c r="AE201" i="7" s="1"/>
  <c r="AG201" i="7" s="1"/>
  <c r="AD28" i="7"/>
  <c r="AE28" i="7" s="1"/>
  <c r="AG28" i="7" s="1"/>
  <c r="AD192" i="7"/>
  <c r="AE192" i="7" s="1"/>
  <c r="AG192" i="7" s="1"/>
  <c r="AD212" i="7"/>
  <c r="AE212" i="7" s="1"/>
  <c r="AG212" i="7" s="1"/>
  <c r="AD46" i="7"/>
  <c r="AE46" i="7" s="1"/>
  <c r="AG46" i="7" s="1"/>
  <c r="AD181" i="7"/>
  <c r="AE181" i="7" s="1"/>
  <c r="AG181" i="7" s="1"/>
  <c r="AD138" i="7"/>
  <c r="AE138" i="7" s="1"/>
  <c r="AG138" i="7" s="1"/>
  <c r="AD72" i="7"/>
  <c r="AE72" i="7" s="1"/>
  <c r="AG72" i="7" s="1"/>
  <c r="AD247" i="7"/>
  <c r="AE247" i="7" s="1"/>
  <c r="AG247" i="7" s="1"/>
  <c r="AD131" i="7"/>
  <c r="AE131" i="7" s="1"/>
  <c r="AG131" i="7" s="1"/>
  <c r="AD228" i="7"/>
  <c r="AE228" i="7" s="1"/>
  <c r="AG228" i="7" s="1"/>
  <c r="AD13" i="7"/>
  <c r="AE13" i="7" s="1"/>
  <c r="AG13" i="7" s="1"/>
  <c r="AD221" i="7"/>
  <c r="AE221" i="7" s="1"/>
  <c r="AG221" i="7" s="1"/>
  <c r="AD193" i="7"/>
  <c r="AE193" i="7" s="1"/>
  <c r="AG193" i="7" s="1"/>
  <c r="AD243" i="7"/>
  <c r="AE243" i="7" s="1"/>
  <c r="AG243" i="7" s="1"/>
  <c r="AD113" i="7"/>
  <c r="AE113" i="7" s="1"/>
  <c r="AG113" i="7" s="1"/>
  <c r="AD42" i="7"/>
  <c r="AE42" i="7" s="1"/>
  <c r="AG42" i="7" s="1"/>
  <c r="AD79" i="7"/>
  <c r="AE79" i="7" s="1"/>
  <c r="AG79" i="7" s="1"/>
  <c r="AD64" i="7"/>
  <c r="AE64" i="7" s="1"/>
  <c r="AG64" i="7" s="1"/>
  <c r="AD141" i="7"/>
  <c r="AE141" i="7" s="1"/>
  <c r="AG141" i="7" s="1"/>
  <c r="AD234" i="7"/>
  <c r="AE234" i="7" s="1"/>
  <c r="AG234" i="7" s="1"/>
  <c r="AD238" i="7"/>
  <c r="AE238" i="7" s="1"/>
  <c r="AG238" i="7" s="1"/>
  <c r="AD173" i="7"/>
  <c r="AE173" i="7" s="1"/>
  <c r="AG173" i="7" s="1"/>
  <c r="AD32" i="7"/>
  <c r="AE32" i="7" s="1"/>
  <c r="AG32" i="7" s="1"/>
  <c r="AD62" i="7"/>
  <c r="AE62" i="7" s="1"/>
  <c r="AG62" i="7" s="1"/>
  <c r="AD89" i="7"/>
  <c r="AE89" i="7" s="1"/>
  <c r="AG89" i="7" s="1"/>
  <c r="AD159" i="7"/>
  <c r="AE159" i="7" s="1"/>
  <c r="AG159" i="7" s="1"/>
  <c r="AD218" i="7"/>
  <c r="AE218" i="7" s="1"/>
  <c r="AG218" i="7" s="1"/>
  <c r="AD102" i="7"/>
  <c r="AE102" i="7" s="1"/>
  <c r="AG102" i="7" s="1"/>
  <c r="AD125" i="7"/>
  <c r="AE125" i="7" s="1"/>
  <c r="AG125" i="7" s="1"/>
  <c r="AD185" i="7"/>
  <c r="AE185" i="7" s="1"/>
  <c r="AG185" i="7" s="1"/>
  <c r="AD87" i="7"/>
  <c r="AE87" i="7" s="1"/>
  <c r="AG87" i="7" s="1"/>
  <c r="AD15" i="7"/>
  <c r="AE15" i="7" s="1"/>
  <c r="AG15" i="7" s="1"/>
  <c r="AD65" i="7"/>
  <c r="AE65" i="7" s="1"/>
  <c r="AG65" i="7" s="1"/>
  <c r="AD39" i="7"/>
  <c r="AE39" i="7" s="1"/>
  <c r="AG39" i="7" s="1"/>
  <c r="AD169" i="7"/>
  <c r="AE169" i="7" s="1"/>
  <c r="AG169" i="7" s="1"/>
  <c r="AD59" i="7"/>
  <c r="AE59" i="7" s="1"/>
  <c r="AG59" i="7" s="1"/>
  <c r="AD68" i="7"/>
  <c r="AE68" i="7" s="1"/>
  <c r="AG68" i="7" s="1"/>
  <c r="AD156" i="7"/>
  <c r="AE156" i="7" s="1"/>
  <c r="AG156" i="7" s="1"/>
  <c r="AD3" i="7"/>
  <c r="AE3" i="7" s="1"/>
  <c r="AG3" i="7" s="1"/>
  <c r="AD30" i="7"/>
  <c r="AE30" i="7" s="1"/>
  <c r="AG30" i="7" s="1"/>
  <c r="AD119" i="7"/>
  <c r="AE119" i="7" s="1"/>
  <c r="AG119" i="7" s="1"/>
  <c r="AD177" i="7"/>
  <c r="AE177" i="7" s="1"/>
  <c r="AG177" i="7" s="1"/>
  <c r="AD61" i="7"/>
  <c r="AE61" i="7" s="1"/>
  <c r="AG61" i="7" s="1"/>
  <c r="AD237" i="7"/>
  <c r="AE237" i="7" s="1"/>
  <c r="AG237" i="7" s="1"/>
  <c r="AD9" i="7"/>
  <c r="AE9" i="7" s="1"/>
  <c r="AG9" i="7" s="1"/>
  <c r="AD162" i="7"/>
  <c r="AE162" i="7" s="1"/>
  <c r="AG162" i="7" s="1"/>
  <c r="AD132" i="7"/>
  <c r="AE132" i="7" s="1"/>
  <c r="AG132" i="7" s="1"/>
  <c r="AD205" i="7"/>
  <c r="AE205" i="7" s="1"/>
  <c r="AG205" i="7" s="1"/>
  <c r="AD248" i="7"/>
  <c r="AE248" i="7" s="1"/>
  <c r="AG248" i="7" s="1"/>
  <c r="AD258" i="7"/>
  <c r="AE258" i="7" s="1"/>
  <c r="AG258" i="7" s="1"/>
  <c r="AD20" i="7"/>
  <c r="AE20" i="7" s="1"/>
  <c r="AG20" i="7" s="1"/>
  <c r="AD78" i="7"/>
  <c r="AE78" i="7" s="1"/>
  <c r="AG78" i="7" s="1"/>
  <c r="AD5" i="7"/>
  <c r="AE5" i="7" s="1"/>
  <c r="AG5" i="7" s="1"/>
  <c r="AD150" i="7"/>
  <c r="AE150" i="7" s="1"/>
  <c r="AG150" i="7" s="1"/>
  <c r="AD225" i="7"/>
  <c r="AE225" i="7" s="1"/>
  <c r="AG225" i="7" s="1"/>
  <c r="AD147" i="7"/>
  <c r="AE147" i="7" s="1"/>
  <c r="AG147" i="7" s="1"/>
  <c r="AD122" i="7"/>
  <c r="AE122" i="7" s="1"/>
  <c r="AG122" i="7" s="1"/>
  <c r="AD252" i="7"/>
  <c r="AE252" i="7" s="1"/>
  <c r="AG252" i="7" s="1"/>
  <c r="AD231" i="7"/>
  <c r="AE231" i="7" s="1"/>
  <c r="AG231" i="7" s="1"/>
  <c r="AD260" i="7"/>
  <c r="AE260" i="7" s="1"/>
  <c r="AG260" i="7" s="1"/>
  <c r="AD10" i="7"/>
  <c r="AE10" i="7" s="1"/>
  <c r="AG10" i="7" s="1"/>
  <c r="AD120" i="7"/>
  <c r="AE120" i="7" s="1"/>
  <c r="AG120" i="7" s="1"/>
  <c r="AD67" i="7"/>
  <c r="AE67" i="7" s="1"/>
  <c r="AG67" i="7" s="1"/>
  <c r="AD92" i="7"/>
  <c r="AE92" i="7" s="1"/>
  <c r="AG92" i="7" s="1"/>
  <c r="AD106" i="7"/>
  <c r="AE106" i="7" s="1"/>
  <c r="AG106" i="7" s="1"/>
  <c r="AD160" i="7"/>
  <c r="AE160" i="7" s="1"/>
  <c r="AG160" i="7" s="1"/>
  <c r="AD25" i="7"/>
  <c r="AE25" i="7" s="1"/>
  <c r="AG25" i="7" s="1"/>
  <c r="AD195" i="7"/>
  <c r="AE195" i="7" s="1"/>
  <c r="AG195" i="7" s="1"/>
  <c r="AD183" i="7"/>
  <c r="AE183" i="7" s="1"/>
  <c r="AG183" i="7" s="1"/>
  <c r="AD202" i="7"/>
  <c r="AE202" i="7" s="1"/>
  <c r="AG202" i="7" s="1"/>
  <c r="AD261" i="7"/>
  <c r="AE261" i="7" s="1"/>
  <c r="AG261" i="7" s="1"/>
  <c r="AD12" i="7"/>
  <c r="AE12" i="7" s="1"/>
  <c r="AG12" i="7" s="1"/>
  <c r="AD194" i="7"/>
  <c r="AE194" i="7" s="1"/>
  <c r="AG194" i="7" s="1"/>
  <c r="AD51" i="7"/>
  <c r="AE51" i="7" s="1"/>
  <c r="AG51" i="7" s="1"/>
  <c r="AD118" i="7"/>
  <c r="AE118" i="7" s="1"/>
  <c r="AG118" i="7" s="1"/>
  <c r="AD129" i="7"/>
  <c r="AE129" i="7" s="1"/>
  <c r="AG129" i="7" s="1"/>
  <c r="AD171" i="7"/>
  <c r="AE171" i="7" s="1"/>
  <c r="AG171" i="7" s="1"/>
  <c r="AD110" i="7"/>
  <c r="AE110" i="7" s="1"/>
  <c r="AG110" i="7" s="1"/>
  <c r="AD56" i="7"/>
  <c r="AE56" i="7" s="1"/>
  <c r="AG56" i="7" s="1"/>
  <c r="AD98" i="7"/>
  <c r="AE98" i="7" s="1"/>
  <c r="AG98" i="7" s="1"/>
  <c r="AD198" i="7"/>
  <c r="AE198" i="7" s="1"/>
  <c r="AG198" i="7" s="1"/>
  <c r="AD60" i="7"/>
  <c r="AE60" i="7" s="1"/>
  <c r="AG60" i="7" s="1"/>
  <c r="AD84" i="7"/>
  <c r="AE84" i="7" s="1"/>
  <c r="AG84" i="7" s="1"/>
  <c r="AD37" i="7"/>
  <c r="AE37" i="7" s="1"/>
  <c r="AG37" i="7" s="1"/>
  <c r="AD7" i="7"/>
  <c r="AE7" i="7" s="1"/>
  <c r="AG7" i="7" s="1"/>
  <c r="AD128" i="7"/>
  <c r="AE128" i="7" s="1"/>
  <c r="AG128" i="7" s="1"/>
  <c r="AD111" i="7"/>
  <c r="AE111" i="7" s="1"/>
  <c r="AG111" i="7" s="1"/>
  <c r="AD161" i="7"/>
  <c r="AE161" i="7" s="1"/>
  <c r="AG161" i="7" s="1"/>
  <c r="AD267" i="7"/>
  <c r="AE267" i="7" s="1"/>
  <c r="AG267" i="7" s="1"/>
  <c r="AD191" i="7"/>
  <c r="AE191" i="7" s="1"/>
  <c r="AG191" i="7" s="1"/>
  <c r="AD176" i="7"/>
  <c r="AE176" i="7" s="1"/>
  <c r="AG176" i="7" s="1"/>
  <c r="AD257" i="7"/>
  <c r="AE257" i="7" s="1"/>
  <c r="AG257" i="7" s="1"/>
  <c r="AD146" i="7"/>
  <c r="AE146" i="7" s="1"/>
  <c r="AG146" i="7" s="1"/>
  <c r="AD31" i="7"/>
  <c r="AE31" i="7" s="1"/>
  <c r="AG31" i="7" s="1"/>
  <c r="AD215" i="7"/>
  <c r="AE215" i="7" s="1"/>
  <c r="AG215" i="7" s="1"/>
  <c r="AD117" i="7"/>
  <c r="AE117" i="7" s="1"/>
  <c r="AG117" i="7" s="1"/>
  <c r="AD143" i="7"/>
  <c r="AE143" i="7" s="1"/>
  <c r="AG143" i="7" s="1"/>
  <c r="AD166" i="7"/>
  <c r="AE166" i="7" s="1"/>
  <c r="AG166" i="7" s="1"/>
  <c r="AD50" i="7"/>
  <c r="AE50" i="7" s="1"/>
  <c r="AG50" i="7" s="1"/>
  <c r="AD179" i="7"/>
  <c r="AE179" i="7" s="1"/>
  <c r="AG179" i="7" s="1"/>
  <c r="AD133" i="7"/>
  <c r="AE133" i="7" s="1"/>
  <c r="AG133" i="7" s="1"/>
  <c r="AD48" i="7"/>
  <c r="AE48" i="7" s="1"/>
  <c r="AG48" i="7" s="1"/>
  <c r="AD199" i="7"/>
  <c r="AE199" i="7" s="1"/>
  <c r="AG199" i="7" s="1"/>
  <c r="AD104" i="7"/>
  <c r="AE104" i="7" s="1"/>
  <c r="AG104" i="7" s="1"/>
  <c r="AD142" i="7"/>
  <c r="AE142" i="7" s="1"/>
  <c r="AG142" i="7" s="1"/>
  <c r="AD135" i="7"/>
  <c r="AE135" i="7" s="1"/>
  <c r="AG135" i="7" s="1"/>
  <c r="AD265" i="7"/>
  <c r="AE265" i="7" s="1"/>
  <c r="AG265" i="7" s="1"/>
  <c r="AD149" i="7"/>
  <c r="AE149" i="7" s="1"/>
  <c r="AG149" i="7" s="1"/>
  <c r="AD81" i="7"/>
  <c r="AE81" i="7" s="1"/>
  <c r="AG81" i="7" s="1"/>
  <c r="AD55" i="7"/>
  <c r="AE55" i="7" s="1"/>
  <c r="AG55" i="7" s="1"/>
  <c r="AD71" i="7"/>
  <c r="AE71" i="7" s="1"/>
  <c r="AG71" i="7" s="1"/>
  <c r="AD36" i="7"/>
  <c r="AE36" i="7" s="1"/>
  <c r="AG36" i="7" s="1"/>
  <c r="AD66" i="7"/>
  <c r="AE66" i="7" s="1"/>
  <c r="AG66" i="7" s="1"/>
  <c r="AD256" i="7"/>
  <c r="AE256" i="7" s="1"/>
  <c r="AG256" i="7" s="1"/>
  <c r="AD180" i="7"/>
  <c r="AE180" i="7" s="1"/>
  <c r="AG180" i="7" s="1"/>
  <c r="AD121" i="7"/>
  <c r="AE121" i="7" s="1"/>
  <c r="AG121" i="7" s="1"/>
  <c r="AD96" i="7"/>
  <c r="AE96" i="7" s="1"/>
  <c r="AG96" i="7" s="1"/>
  <c r="AD17" i="7"/>
  <c r="AE17" i="7" s="1"/>
  <c r="AG17" i="7" s="1"/>
  <c r="AD206" i="7"/>
  <c r="AE206" i="7" s="1"/>
  <c r="AG206" i="7" s="1"/>
  <c r="AD114" i="7"/>
  <c r="AE114" i="7" s="1"/>
  <c r="AG114" i="7" s="1"/>
  <c r="AD151" i="7"/>
  <c r="AE151" i="7" s="1"/>
  <c r="AG151" i="7" s="1"/>
  <c r="AD167" i="7"/>
  <c r="AE167" i="7" s="1"/>
  <c r="AG167" i="7" s="1"/>
  <c r="AD222" i="7"/>
  <c r="AE222" i="7" s="1"/>
  <c r="AG222" i="7" s="1"/>
  <c r="AD242" i="7"/>
  <c r="AE242" i="7" s="1"/>
  <c r="AG242" i="7" s="1"/>
  <c r="AD152" i="7"/>
  <c r="AE152" i="7" s="1"/>
  <c r="AG152" i="7" s="1"/>
  <c r="AD226" i="7"/>
  <c r="AE226" i="7" s="1"/>
  <c r="AG226" i="7" s="1"/>
  <c r="AD130" i="7"/>
  <c r="AE130" i="7" s="1"/>
  <c r="AG130" i="7" s="1"/>
  <c r="AD229" i="7"/>
  <c r="AE229" i="7" s="1"/>
  <c r="AG229" i="7" s="1"/>
  <c r="AD116" i="7"/>
  <c r="AE116" i="7" s="1"/>
  <c r="AG116" i="7" s="1"/>
  <c r="AD251" i="7"/>
  <c r="AE251" i="7" s="1"/>
  <c r="AG251" i="7" s="1"/>
  <c r="AD239" i="7"/>
  <c r="AE239" i="7" s="1"/>
  <c r="AG239" i="7" s="1"/>
  <c r="AD140" i="7"/>
  <c r="AE140" i="7" s="1"/>
  <c r="AG140" i="7" s="1"/>
  <c r="AD236" i="7"/>
  <c r="AE236" i="7" s="1"/>
  <c r="AG236" i="7" s="1"/>
  <c r="AD124" i="7"/>
  <c r="AE124" i="7" s="1"/>
  <c r="AG124" i="7" s="1"/>
  <c r="AD35" i="7"/>
  <c r="AE35" i="7" s="1"/>
  <c r="AG35" i="7" s="1"/>
  <c r="AD139" i="7"/>
  <c r="AE139" i="7" s="1"/>
  <c r="AG139" i="7" s="1"/>
  <c r="AD43" i="7"/>
  <c r="AE43" i="7" s="1"/>
  <c r="AG43" i="7" s="1"/>
  <c r="AD85" i="7"/>
  <c r="AE85" i="7" s="1"/>
  <c r="AG85" i="7" s="1"/>
  <c r="AD126" i="7"/>
  <c r="AE126" i="7" s="1"/>
  <c r="AG126" i="7" s="1"/>
  <c r="AD88" i="7"/>
  <c r="AE88" i="7" s="1"/>
  <c r="AG88" i="7" s="1"/>
  <c r="AD178" i="7"/>
  <c r="AE178" i="7" s="1"/>
  <c r="AG178" i="7" s="1"/>
  <c r="AD53" i="7"/>
  <c r="AE53" i="7" s="1"/>
  <c r="AG53" i="7" s="1"/>
  <c r="AD11" i="7"/>
  <c r="AE11" i="7" s="1"/>
  <c r="AG11" i="7" s="1"/>
  <c r="AD8" i="7"/>
  <c r="AE8" i="7" s="1"/>
  <c r="AG8" i="7" s="1"/>
  <c r="AD230" i="7"/>
  <c r="AE230" i="7" s="1"/>
  <c r="AG230" i="7" s="1"/>
  <c r="AD233" i="7"/>
  <c r="AE233" i="7" s="1"/>
  <c r="AG233" i="7" s="1"/>
  <c r="AD123" i="7"/>
  <c r="AE123" i="7" s="1"/>
  <c r="AG123" i="7" s="1"/>
  <c r="AD214" i="7"/>
  <c r="AE214" i="7" s="1"/>
  <c r="AG214" i="7" s="1"/>
  <c r="AD26" i="7"/>
  <c r="AE26" i="7" s="1"/>
  <c r="AG26" i="7" s="1"/>
  <c r="AD107" i="7"/>
  <c r="AE107" i="7" s="1"/>
  <c r="AG107" i="7" s="1"/>
  <c r="AD100" i="7"/>
  <c r="AE100" i="7" s="1"/>
  <c r="AG100" i="7" s="1"/>
  <c r="AD223" i="7"/>
  <c r="AE223" i="7" s="1"/>
  <c r="AG223" i="7" s="1"/>
  <c r="AD145" i="7"/>
  <c r="AE145" i="7" s="1"/>
  <c r="AG145" i="7" s="1"/>
  <c r="AD101" i="7"/>
  <c r="AE101" i="7" s="1"/>
  <c r="AG101" i="7" s="1"/>
  <c r="AD200" i="7"/>
  <c r="AE200" i="7" s="1"/>
  <c r="AG200" i="7" s="1"/>
  <c r="AD184" i="7"/>
  <c r="AE184" i="7" s="1"/>
  <c r="AG184" i="7" s="1"/>
  <c r="AD245" i="7"/>
  <c r="AE245" i="7" s="1"/>
  <c r="AG245" i="7" s="1"/>
  <c r="AD216" i="7"/>
  <c r="AE216" i="7" s="1"/>
  <c r="AG216" i="7" s="1"/>
  <c r="AD170" i="7"/>
  <c r="AE170" i="7" s="1"/>
  <c r="AG170" i="7" s="1"/>
  <c r="AD18" i="7"/>
  <c r="AE18" i="7" s="1"/>
  <c r="AG18" i="7" s="1"/>
  <c r="AD209" i="7"/>
  <c r="AE209" i="7" s="1"/>
  <c r="AG209" i="7" s="1"/>
  <c r="AD134" i="7"/>
  <c r="AE134" i="7" s="1"/>
  <c r="AG134" i="7" s="1"/>
  <c r="AD211" i="7"/>
  <c r="AE211" i="7" s="1"/>
  <c r="AG211" i="7" s="1"/>
  <c r="AD127" i="7"/>
  <c r="AE127" i="7" s="1"/>
  <c r="AG127" i="7" s="1"/>
  <c r="AD38" i="7"/>
  <c r="AE38" i="7" s="1"/>
  <c r="AG38" i="7" s="1"/>
  <c r="AD203" i="7"/>
  <c r="AE203" i="7" s="1"/>
  <c r="AG203" i="7" s="1"/>
  <c r="AD41" i="7"/>
  <c r="AE41" i="7" s="1"/>
  <c r="AG41" i="7" s="1"/>
  <c r="AD250" i="7"/>
  <c r="AE250" i="7" s="1"/>
  <c r="AG250" i="7" s="1"/>
  <c r="AD34" i="7"/>
  <c r="AE34" i="7" s="1"/>
  <c r="AG34" i="7" s="1"/>
  <c r="AD80" i="7"/>
  <c r="AE80" i="7" s="1"/>
  <c r="AG80" i="7" s="1"/>
  <c r="AD235" i="7"/>
  <c r="AE235" i="7" s="1"/>
  <c r="AG235" i="7" s="1"/>
  <c r="AD70" i="7"/>
  <c r="AE70" i="7" s="1"/>
  <c r="AG70" i="7" s="1"/>
  <c r="AD144" i="7"/>
  <c r="AE144" i="7" s="1"/>
  <c r="AG144" i="7" s="1"/>
  <c r="AD174" i="7"/>
  <c r="AE174" i="7" s="1"/>
  <c r="AG174" i="7" s="1"/>
  <c r="AD186" i="7"/>
  <c r="AE186" i="7" s="1"/>
  <c r="AG186" i="7" s="1"/>
  <c r="AD240" i="7"/>
  <c r="AE240" i="7" s="1"/>
  <c r="AG240" i="7" s="1"/>
  <c r="AD207" i="7"/>
  <c r="AE207" i="7" s="1"/>
  <c r="AG207" i="7" s="1"/>
  <c r="AD76" i="7"/>
  <c r="AE76" i="7" s="1"/>
  <c r="AG76" i="7" s="1"/>
  <c r="AD219" i="7"/>
  <c r="AE219" i="7" s="1"/>
  <c r="AG219" i="7" s="1"/>
  <c r="AD29" i="7"/>
  <c r="AE29" i="7" s="1"/>
  <c r="AG29" i="7" s="1"/>
  <c r="AD77" i="7"/>
  <c r="AE77" i="7" s="1"/>
  <c r="AG77" i="7" s="1"/>
  <c r="AH144" i="7" l="1"/>
  <c r="AH177" i="7"/>
  <c r="AH47" i="7"/>
  <c r="AJ47" i="7" s="1"/>
  <c r="AH168" i="7"/>
  <c r="AH70" i="7"/>
  <c r="AH128" i="7"/>
  <c r="AH78" i="7"/>
  <c r="AH13" i="7"/>
  <c r="AJ13" i="7" s="1"/>
  <c r="AH158" i="7"/>
  <c r="AH56" i="7"/>
  <c r="AH20" i="7"/>
  <c r="AH83" i="7"/>
  <c r="AH232" i="7"/>
  <c r="AH139" i="7"/>
  <c r="AH114" i="7"/>
  <c r="AH110" i="7"/>
  <c r="AH12" i="7"/>
  <c r="AH10" i="7"/>
  <c r="AJ10" i="7" s="1"/>
  <c r="AH258" i="7"/>
  <c r="AH65" i="7"/>
  <c r="AH197" i="7"/>
  <c r="AH182" i="7"/>
  <c r="AH112" i="7"/>
  <c r="AH241" i="7"/>
  <c r="AH50" i="7"/>
  <c r="AH64" i="7"/>
  <c r="AH213" i="7"/>
  <c r="AH259" i="7"/>
  <c r="AH104" i="7"/>
  <c r="AH122" i="7"/>
  <c r="AH21" i="7"/>
  <c r="AH115" i="7"/>
  <c r="AH143" i="7"/>
  <c r="AH120" i="7"/>
  <c r="AH102" i="7"/>
  <c r="AH246" i="7"/>
  <c r="AH240" i="7"/>
  <c r="AH239" i="7"/>
  <c r="AH152" i="7"/>
  <c r="AH123" i="7"/>
  <c r="AH178" i="7"/>
  <c r="AH84" i="7"/>
  <c r="AH156" i="7"/>
  <c r="AH22" i="7"/>
  <c r="AH91" i="7"/>
  <c r="AH155" i="7"/>
  <c r="AH196" i="7"/>
  <c r="AH100" i="7"/>
  <c r="AH62" i="7"/>
  <c r="AH221" i="7"/>
  <c r="AH154" i="7"/>
  <c r="AH76" i="7"/>
  <c r="AH55" i="7"/>
  <c r="AH195" i="7"/>
  <c r="AH32" i="7"/>
  <c r="AH86" i="7"/>
  <c r="AH180" i="7"/>
  <c r="AH25" i="7"/>
  <c r="AH39" i="7"/>
  <c r="AH94" i="7"/>
  <c r="AH29" i="7"/>
  <c r="AH34" i="7"/>
  <c r="AH211" i="7"/>
  <c r="AH216" i="7"/>
  <c r="AH223" i="7"/>
  <c r="AH88" i="7"/>
  <c r="AH17" i="7"/>
  <c r="AJ17" i="7" s="1"/>
  <c r="AH31" i="7"/>
  <c r="AH161" i="7"/>
  <c r="AH248" i="7"/>
  <c r="AH61" i="7"/>
  <c r="AH87" i="7"/>
  <c r="AH99" i="7"/>
  <c r="AH192" i="7"/>
  <c r="AH190" i="7"/>
  <c r="AH58" i="7"/>
  <c r="AH109" i="7"/>
  <c r="AH148" i="7"/>
  <c r="AH172" i="7"/>
  <c r="AH250" i="7"/>
  <c r="AH233" i="7"/>
  <c r="AH242" i="7"/>
  <c r="AH146" i="7"/>
  <c r="AH171" i="7"/>
  <c r="AH147" i="7"/>
  <c r="AH15" i="7"/>
  <c r="AH79" i="7"/>
  <c r="AH204" i="7"/>
  <c r="AH137" i="7"/>
  <c r="AH93" i="7"/>
  <c r="AH41" i="7"/>
  <c r="AH230" i="7"/>
  <c r="AH116" i="7"/>
  <c r="AH256" i="7"/>
  <c r="AH257" i="7"/>
  <c r="AH202" i="7"/>
  <c r="AH59" i="7"/>
  <c r="AH42" i="7"/>
  <c r="AH73" i="7"/>
  <c r="AH217" i="7"/>
  <c r="AH210" i="7"/>
  <c r="AH97" i="7"/>
  <c r="AH77" i="7"/>
  <c r="AH235" i="7"/>
  <c r="AH203" i="7"/>
  <c r="AH18" i="7"/>
  <c r="AH200" i="7"/>
  <c r="AH107" i="7"/>
  <c r="AH8" i="7"/>
  <c r="AJ8" i="7" s="1"/>
  <c r="AH126" i="7"/>
  <c r="AH229" i="7"/>
  <c r="AH66" i="7"/>
  <c r="AH265" i="7"/>
  <c r="AH48" i="7"/>
  <c r="AH176" i="7"/>
  <c r="AH98" i="7"/>
  <c r="AH118" i="7"/>
  <c r="AH183" i="7"/>
  <c r="AH260" i="7"/>
  <c r="AH150" i="7"/>
  <c r="AH162" i="7"/>
  <c r="AH119" i="7"/>
  <c r="AH169" i="7"/>
  <c r="AH89" i="7"/>
  <c r="AH234" i="7"/>
  <c r="AH113" i="7"/>
  <c r="AH228" i="7"/>
  <c r="AH45" i="7"/>
  <c r="AJ45" i="7" s="1"/>
  <c r="AH4" i="7"/>
  <c r="AJ4" i="7" s="1"/>
  <c r="AH227" i="7"/>
  <c r="AH63" i="7"/>
  <c r="AH262" i="7"/>
  <c r="AH136" i="7"/>
  <c r="AH24" i="7"/>
  <c r="AH224" i="7"/>
  <c r="AH19" i="7"/>
  <c r="AH153" i="7"/>
  <c r="AH72" i="7"/>
  <c r="AH52" i="7"/>
  <c r="AH69" i="7"/>
  <c r="AH40" i="7"/>
  <c r="AH244" i="7"/>
  <c r="AH49" i="7"/>
  <c r="AH207" i="7"/>
  <c r="AH245" i="7"/>
  <c r="AH251" i="7"/>
  <c r="AH81" i="7"/>
  <c r="AH111" i="7"/>
  <c r="AH261" i="7"/>
  <c r="AH68" i="7"/>
  <c r="AH173" i="7"/>
  <c r="AH28" i="7"/>
  <c r="AH57" i="7"/>
  <c r="AH105" i="7"/>
  <c r="AH54" i="7"/>
  <c r="AH209" i="7"/>
  <c r="AH124" i="7"/>
  <c r="AH199" i="7"/>
  <c r="AH129" i="7"/>
  <c r="AH225" i="7"/>
  <c r="AH159" i="7"/>
  <c r="AH181" i="7"/>
  <c r="AH163" i="7"/>
  <c r="AH16" i="7"/>
  <c r="AH186" i="7"/>
  <c r="AH38" i="7"/>
  <c r="AH101" i="7"/>
  <c r="AH11" i="7"/>
  <c r="AJ11" i="7" s="1"/>
  <c r="AH85" i="7"/>
  <c r="AH236" i="7"/>
  <c r="AH130" i="7"/>
  <c r="AH167" i="7"/>
  <c r="AH96" i="7"/>
  <c r="AH36" i="7"/>
  <c r="AH135" i="7"/>
  <c r="AH133" i="7"/>
  <c r="AH117" i="7"/>
  <c r="AH191" i="7"/>
  <c r="AH7" i="7"/>
  <c r="AH51" i="7"/>
  <c r="AH92" i="7"/>
  <c r="AH231" i="7"/>
  <c r="AH5" i="7"/>
  <c r="AJ5" i="7" s="1"/>
  <c r="AH9" i="7"/>
  <c r="AJ9" i="7" s="1"/>
  <c r="AH30" i="7"/>
  <c r="AJ30" i="7" s="1"/>
  <c r="AH185" i="7"/>
  <c r="AH141" i="7"/>
  <c r="AH243" i="7"/>
  <c r="AH131" i="7"/>
  <c r="AH46" i="7"/>
  <c r="AJ46" i="7" s="1"/>
  <c r="AH103" i="7"/>
  <c r="AH249" i="7"/>
  <c r="AH23" i="7"/>
  <c r="AH90" i="7"/>
  <c r="AH75" i="7"/>
  <c r="AH187" i="7"/>
  <c r="AH255" i="7"/>
  <c r="AH189" i="7"/>
  <c r="AH2" i="7"/>
  <c r="AJ2" i="7" s="1"/>
  <c r="AH208" i="7"/>
  <c r="AH157" i="7"/>
  <c r="AH14" i="7"/>
  <c r="AH264" i="7"/>
  <c r="AH164" i="7"/>
  <c r="AH253" i="7"/>
  <c r="AH175" i="7"/>
  <c r="AH220" i="7"/>
  <c r="AH44" i="7"/>
  <c r="AH134" i="7"/>
  <c r="AH35" i="7"/>
  <c r="AH206" i="7"/>
  <c r="AH166" i="7"/>
  <c r="AH60" i="7"/>
  <c r="AH160" i="7"/>
  <c r="AH205" i="7"/>
  <c r="AH218" i="7"/>
  <c r="AH138" i="7"/>
  <c r="AH33" i="7"/>
  <c r="AH82" i="7"/>
  <c r="AH27" i="7"/>
  <c r="AH184" i="7"/>
  <c r="AH222" i="7"/>
  <c r="AH149" i="7"/>
  <c r="AH198" i="7"/>
  <c r="AH106" i="7"/>
  <c r="AH132" i="7"/>
  <c r="AH238" i="7"/>
  <c r="AH201" i="7"/>
  <c r="AH188" i="7"/>
  <c r="AH95" i="7"/>
  <c r="AH80" i="7"/>
  <c r="AH170" i="7"/>
  <c r="AH26" i="7"/>
  <c r="AH219" i="7"/>
  <c r="AH174" i="7"/>
  <c r="AH127" i="7"/>
  <c r="AH145" i="7"/>
  <c r="AH214" i="7"/>
  <c r="AH53" i="7"/>
  <c r="AH43" i="7"/>
  <c r="AH140" i="7"/>
  <c r="AH226" i="7"/>
  <c r="AH151" i="7"/>
  <c r="AH121" i="7"/>
  <c r="AH71" i="7"/>
  <c r="AH142" i="7"/>
  <c r="AH179" i="7"/>
  <c r="AH215" i="7"/>
  <c r="AH267" i="7"/>
  <c r="AH37" i="7"/>
  <c r="AH194" i="7"/>
  <c r="AH67" i="7"/>
  <c r="AH252" i="7"/>
  <c r="AH237" i="7"/>
  <c r="AH3" i="7"/>
  <c r="AJ3" i="7" s="1"/>
  <c r="AH125" i="7"/>
  <c r="AH193" i="7"/>
  <c r="AH247" i="7"/>
  <c r="AH212" i="7"/>
  <c r="AH108" i="7"/>
  <c r="AH266" i="7"/>
  <c r="AH263" i="7"/>
  <c r="AH6" i="7"/>
  <c r="AJ6" i="7" s="1"/>
  <c r="AH74" i="7"/>
  <c r="AH165" i="7"/>
  <c r="AH254" i="7"/>
  <c r="AJ269" i="7" l="1"/>
  <c r="AA91" i="14"/>
  <c r="AA139" i="14"/>
  <c r="AA123" i="14"/>
  <c r="AA27" i="14"/>
  <c r="AA24" i="14"/>
  <c r="AA191" i="14"/>
  <c r="AA192" i="14"/>
  <c r="AA50" i="14"/>
  <c r="AA95" i="14"/>
  <c r="AA109" i="14"/>
  <c r="AA122" i="14"/>
  <c r="AA134" i="14"/>
  <c r="AA116" i="14"/>
  <c r="AA115" i="14"/>
  <c r="D134" i="14"/>
  <c r="X134" i="14" s="1"/>
  <c r="D123" i="14"/>
  <c r="X123" i="14" s="1"/>
  <c r="D167" i="14"/>
  <c r="X167" i="14" s="1"/>
  <c r="D166" i="14"/>
  <c r="X166" i="14" s="1"/>
  <c r="D113" i="14"/>
  <c r="X113" i="14" s="1"/>
  <c r="D54" i="14"/>
  <c r="X54" i="14" s="1"/>
  <c r="D114" i="14"/>
  <c r="X114" i="14" s="1"/>
  <c r="D245" i="14"/>
  <c r="X245" i="14" s="1"/>
  <c r="D95" i="14"/>
  <c r="X95" i="14" s="1"/>
  <c r="D78" i="14"/>
  <c r="X78" i="14" s="1"/>
  <c r="D191" i="14"/>
  <c r="X191" i="14" s="1"/>
  <c r="D135" i="14"/>
  <c r="X135" i="14" s="1"/>
  <c r="D193" i="14"/>
  <c r="X193" i="14" s="1"/>
  <c r="D116" i="14"/>
  <c r="X116" i="14" s="1"/>
  <c r="D157" i="14"/>
  <c r="X157" i="14" s="1"/>
  <c r="D98" i="14"/>
  <c r="X98" i="14" s="1"/>
  <c r="D110" i="14"/>
  <c r="X110" i="14" s="1"/>
  <c r="D130" i="14"/>
  <c r="X130" i="14" s="1"/>
  <c r="D29" i="14"/>
  <c r="X29" i="14" s="1"/>
  <c r="D127" i="14"/>
  <c r="X127" i="14" s="1"/>
  <c r="D37" i="14"/>
  <c r="X37" i="14" s="1"/>
  <c r="D195" i="14"/>
  <c r="X195" i="14" s="1"/>
  <c r="D165" i="14"/>
  <c r="X165" i="14" s="1"/>
  <c r="D109" i="14"/>
  <c r="X109" i="14" s="1"/>
  <c r="D22" i="14"/>
  <c r="X22" i="14" s="1"/>
  <c r="D27" i="14"/>
  <c r="X27" i="14" s="1"/>
  <c r="D115" i="14"/>
  <c r="X115" i="14" s="1"/>
  <c r="D196" i="14"/>
  <c r="X196" i="14" s="1"/>
  <c r="D122" i="14"/>
  <c r="X122" i="14" s="1"/>
  <c r="D41" i="14"/>
  <c r="X41" i="14" s="1"/>
  <c r="D194" i="14"/>
  <c r="X194" i="14" s="1"/>
  <c r="D79" i="14"/>
  <c r="X79" i="14" s="1"/>
  <c r="D192" i="14"/>
  <c r="X192" i="14" s="1"/>
  <c r="D62" i="14"/>
  <c r="X62" i="14" s="1"/>
  <c r="D88" i="14"/>
  <c r="X88" i="14" s="1"/>
  <c r="D30" i="14"/>
  <c r="X30" i="14" s="1"/>
  <c r="D129" i="14"/>
  <c r="X129" i="14" s="1"/>
  <c r="D139" i="14"/>
  <c r="X139" i="14" s="1"/>
  <c r="D24" i="14"/>
  <c r="X24" i="14" s="1"/>
  <c r="D91" i="14"/>
  <c r="X91" i="14" s="1"/>
  <c r="D50" i="14"/>
  <c r="X50" i="14" s="1"/>
  <c r="Y41" i="14" l="1"/>
  <c r="Y17" i="14"/>
  <c r="Y171" i="14"/>
  <c r="Y200" i="14"/>
  <c r="Y151" i="14"/>
  <c r="Y231" i="14"/>
  <c r="Y74" i="14"/>
  <c r="Y49" i="14"/>
  <c r="Y26" i="14"/>
  <c r="AA26" i="14" s="1"/>
  <c r="Y43" i="14"/>
  <c r="Y219" i="14"/>
  <c r="Y178" i="14"/>
  <c r="Y187" i="14"/>
  <c r="Y128" i="14"/>
  <c r="Y153" i="14"/>
  <c r="Y242" i="14"/>
  <c r="Y20" i="14"/>
  <c r="AA20" i="14" s="1"/>
  <c r="Y112" i="14"/>
  <c r="Y137" i="14"/>
  <c r="Y101" i="14"/>
  <c r="Y227" i="14"/>
  <c r="Y14" i="14"/>
  <c r="Y222" i="14"/>
  <c r="Y162" i="14"/>
  <c r="Y35" i="14"/>
  <c r="Y230" i="14"/>
  <c r="Y150" i="14"/>
  <c r="Y40" i="14"/>
  <c r="Y204" i="14"/>
  <c r="Y86" i="14"/>
  <c r="Y228" i="14"/>
  <c r="Y217" i="14"/>
  <c r="Y203" i="14"/>
  <c r="Y229" i="14"/>
  <c r="Y197" i="14"/>
  <c r="Y4" i="14"/>
  <c r="AA4" i="14" s="1"/>
  <c r="Y3" i="14"/>
  <c r="AA3" i="14" s="1"/>
  <c r="Y111" i="14"/>
  <c r="Y108" i="14"/>
  <c r="Y143" i="14"/>
  <c r="Y97" i="14"/>
  <c r="Y119" i="14"/>
  <c r="Y164" i="14"/>
  <c r="Y34" i="14"/>
  <c r="Y106" i="14"/>
  <c r="Y60" i="14"/>
  <c r="Y94" i="14"/>
  <c r="Y138" i="14"/>
  <c r="Y136" i="14"/>
  <c r="Y225" i="14"/>
  <c r="Y13" i="14"/>
  <c r="Y183" i="14"/>
  <c r="Y175" i="14"/>
  <c r="Y126" i="14"/>
  <c r="Y59" i="14"/>
  <c r="Y236" i="14"/>
  <c r="Y141" i="14"/>
  <c r="Y241" i="14"/>
  <c r="Y9" i="14"/>
  <c r="AA9" i="14" s="1"/>
  <c r="Y220" i="14"/>
  <c r="Y177" i="14"/>
  <c r="Y198" i="14"/>
  <c r="Y173" i="14"/>
  <c r="Y247" i="14"/>
  <c r="Y8" i="14"/>
  <c r="AA8" i="14" s="1"/>
  <c r="Y159" i="14"/>
  <c r="Y65" i="14"/>
  <c r="Y92" i="14"/>
  <c r="Y83" i="14"/>
  <c r="Y147" i="14"/>
  <c r="Y7" i="14"/>
  <c r="AA7" i="14" s="1"/>
  <c r="Y215" i="14"/>
  <c r="Y63" i="14"/>
  <c r="Y96" i="14"/>
  <c r="Y23" i="14"/>
  <c r="Y10" i="14"/>
  <c r="AA10" i="14" s="1"/>
  <c r="Y224" i="14"/>
  <c r="Y15" i="14"/>
  <c r="Y185" i="14"/>
  <c r="Y216" i="14"/>
  <c r="Y244" i="14"/>
  <c r="Y152" i="14"/>
  <c r="Y47" i="14"/>
  <c r="Y81" i="14"/>
  <c r="Y142" i="14"/>
  <c r="Y36" i="14"/>
  <c r="Y70" i="14"/>
  <c r="Y64" i="14"/>
  <c r="Y235" i="14"/>
  <c r="Y207" i="14"/>
  <c r="Y120" i="14"/>
  <c r="Y102" i="14"/>
  <c r="Y189" i="14"/>
  <c r="Y233" i="14"/>
  <c r="Y249" i="14"/>
  <c r="Y169" i="14"/>
  <c r="Y132" i="14"/>
  <c r="Y19" i="14"/>
  <c r="Y140" i="14"/>
  <c r="Y76" i="14"/>
  <c r="Y210" i="14"/>
  <c r="Y154" i="14"/>
  <c r="Y223" i="14"/>
  <c r="Y75" i="14"/>
  <c r="Y155" i="14"/>
  <c r="Y21" i="14"/>
  <c r="Y107" i="14"/>
  <c r="Y44" i="14"/>
  <c r="Y77" i="14"/>
  <c r="Y199" i="14"/>
  <c r="Y211" i="14"/>
  <c r="Y73" i="14"/>
  <c r="Y181" i="14"/>
  <c r="Y156" i="14"/>
  <c r="Y186" i="14"/>
  <c r="Y28" i="14"/>
  <c r="Y5" i="14"/>
  <c r="AA5" i="14" s="1"/>
  <c r="Y182" i="14"/>
  <c r="Y174" i="14"/>
  <c r="Y208" i="14"/>
  <c r="Y48" i="14"/>
  <c r="Y226" i="14"/>
  <c r="Y67" i="14"/>
  <c r="Y33" i="14"/>
  <c r="Y145" i="14"/>
  <c r="Y188" i="14"/>
  <c r="Y214" i="14"/>
  <c r="Y66" i="14"/>
  <c r="Y89" i="14"/>
  <c r="Y248" i="14"/>
  <c r="Y160" i="14"/>
  <c r="Y202" i="14"/>
  <c r="Y72" i="14"/>
  <c r="Y52" i="14"/>
  <c r="Y93" i="14"/>
  <c r="Y55" i="14"/>
  <c r="Y2" i="14"/>
  <c r="AA2" i="14" s="1"/>
  <c r="Y104" i="14"/>
  <c r="Y57" i="14"/>
  <c r="Y69" i="14"/>
  <c r="Y161" i="14"/>
  <c r="Y39" i="14"/>
  <c r="Y209" i="14"/>
  <c r="Y176" i="14"/>
  <c r="Y246" i="14"/>
  <c r="Y180" i="14"/>
  <c r="Y212" i="14"/>
  <c r="Y172" i="14"/>
  <c r="Y239" i="14"/>
  <c r="Y168" i="14"/>
  <c r="Y170" i="14"/>
  <c r="Y158" i="14"/>
  <c r="Y68" i="14"/>
  <c r="Y80" i="14"/>
  <c r="Y71" i="14"/>
  <c r="Y56" i="14"/>
  <c r="Y240" i="14"/>
  <c r="Y179" i="14"/>
  <c r="Y38" i="14"/>
  <c r="Y218" i="14"/>
  <c r="Y18" i="14"/>
  <c r="Y11" i="14"/>
  <c r="AA11" i="14" s="1"/>
  <c r="Y121" i="14"/>
  <c r="Y58" i="14"/>
  <c r="Y238" i="14"/>
  <c r="Y131" i="14"/>
  <c r="Y12" i="14"/>
  <c r="AA12" i="14" s="1"/>
  <c r="Y163" i="14"/>
  <c r="Y118" i="14"/>
  <c r="Y51" i="14"/>
  <c r="Y53" i="14"/>
  <c r="Y46" i="14"/>
  <c r="Y87" i="14"/>
  <c r="Y32" i="14"/>
  <c r="Y184" i="14"/>
  <c r="Y6" i="14"/>
  <c r="AA6" i="14" s="1"/>
  <c r="Y105" i="14"/>
  <c r="Y201" i="14"/>
  <c r="Y84" i="14"/>
  <c r="Y42" i="14"/>
  <c r="Y25" i="14"/>
  <c r="AA25" i="14" s="1"/>
  <c r="Y205" i="14"/>
  <c r="Y148" i="14"/>
  <c r="Y99" i="14"/>
  <c r="Y206" i="14"/>
  <c r="Y82" i="14"/>
  <c r="Y61" i="14"/>
  <c r="Y31" i="14"/>
  <c r="Y85" i="14"/>
  <c r="Y144" i="14"/>
  <c r="Y149" i="14"/>
  <c r="Y117" i="14"/>
  <c r="Y190" i="14"/>
  <c r="Y213" i="14"/>
  <c r="Y90" i="14"/>
  <c r="Y133" i="14"/>
  <c r="Y103" i="14"/>
  <c r="Y16" i="14"/>
  <c r="AA16" i="14" s="1"/>
  <c r="Y125" i="14"/>
  <c r="Y232" i="14"/>
  <c r="Y221" i="14"/>
  <c r="Y237" i="14"/>
  <c r="Y146" i="14"/>
  <c r="Y100" i="14"/>
  <c r="Y45" i="14"/>
  <c r="Y234" i="14"/>
  <c r="Y243" i="14"/>
  <c r="Y124" i="14"/>
  <c r="Y165" i="14"/>
  <c r="Y127" i="14"/>
  <c r="Y157" i="14"/>
  <c r="Y166" i="14"/>
  <c r="Y24" i="14"/>
  <c r="Y30" i="14"/>
  <c r="Y192" i="14"/>
  <c r="Y122" i="14"/>
  <c r="Y27" i="14"/>
  <c r="Y29" i="14"/>
  <c r="Y116" i="14"/>
  <c r="Y78" i="14"/>
  <c r="Y114" i="14"/>
  <c r="Y134" i="14"/>
  <c r="Y195" i="14"/>
  <c r="Y193" i="14"/>
  <c r="Y79" i="14"/>
  <c r="Y196" i="14"/>
  <c r="Y130" i="14"/>
  <c r="Y110" i="14"/>
  <c r="Y113" i="14"/>
  <c r="Y50" i="14"/>
  <c r="Y139" i="14"/>
  <c r="Y88" i="14"/>
  <c r="Y22" i="14"/>
  <c r="Y135" i="14"/>
  <c r="Y95" i="14"/>
  <c r="Y54" i="14"/>
  <c r="Y167" i="14"/>
  <c r="Y194" i="14"/>
  <c r="Y37" i="14"/>
  <c r="Y91" i="14"/>
  <c r="Y129" i="14"/>
  <c r="Y62" i="14"/>
  <c r="Y115" i="14"/>
  <c r="Y109" i="14"/>
  <c r="Y98" i="14"/>
  <c r="Y191" i="14"/>
  <c r="Y245" i="14"/>
  <c r="Y123" i="14"/>
  <c r="AA251" i="14" l="1"/>
  <c r="AD11" i="2"/>
  <c r="AD14" i="2"/>
  <c r="AD21" i="2"/>
  <c r="N10" i="2"/>
  <c r="P10" i="2"/>
  <c r="AA10" i="2" s="1"/>
  <c r="AB7" i="2" l="1"/>
  <c r="AD7" i="2" s="1"/>
  <c r="AB24" i="2"/>
  <c r="AB33" i="2"/>
  <c r="AB18" i="2"/>
  <c r="AB34" i="2"/>
  <c r="AB3" i="2"/>
  <c r="AD3" i="2" s="1"/>
  <c r="AB30" i="2"/>
  <c r="AB27" i="2"/>
  <c r="AB17" i="2"/>
  <c r="AB28" i="2"/>
  <c r="AB6" i="2"/>
  <c r="AD6" i="2" s="1"/>
  <c r="AB16" i="2"/>
  <c r="AB42" i="2"/>
  <c r="AB32" i="2"/>
  <c r="AB15" i="2"/>
  <c r="AD15" i="2" s="1"/>
  <c r="AB36" i="2"/>
  <c r="AB38" i="2"/>
  <c r="AB29" i="2"/>
  <c r="AB37" i="2"/>
  <c r="AB9" i="2"/>
  <c r="AD9" i="2" s="1"/>
  <c r="AB23" i="2"/>
  <c r="AB40" i="2"/>
  <c r="AB39" i="2"/>
  <c r="AB19" i="2"/>
  <c r="AD19" i="2" s="1"/>
  <c r="AB22" i="2"/>
  <c r="AB14" i="2"/>
  <c r="AB12" i="2"/>
  <c r="AD12" i="2" s="1"/>
  <c r="AB26" i="2"/>
  <c r="AB10" i="2"/>
  <c r="AD10" i="2" s="1"/>
  <c r="AB5" i="2"/>
  <c r="AD5" i="2" s="1"/>
  <c r="AB21" i="2"/>
  <c r="AB31" i="2"/>
  <c r="AB4" i="2"/>
  <c r="AD4" i="2" s="1"/>
  <c r="AB13" i="2"/>
  <c r="AD13" i="2" s="1"/>
  <c r="AB20" i="2"/>
  <c r="AD20" i="2" s="1"/>
  <c r="AB35" i="2"/>
  <c r="AB25" i="2"/>
  <c r="AB41" i="2"/>
  <c r="AB11" i="2"/>
  <c r="AB8" i="2"/>
  <c r="AD8" i="2" s="1"/>
  <c r="AB2" i="2"/>
  <c r="AD2" i="2" s="1"/>
  <c r="AD44" i="2" l="1"/>
  <c r="N49" i="2" l="1"/>
  <c r="B49" i="2"/>
</calcChain>
</file>

<file path=xl/sharedStrings.xml><?xml version="1.0" encoding="utf-8"?>
<sst xmlns="http://schemas.openxmlformats.org/spreadsheetml/2006/main" count="2712" uniqueCount="567">
  <si>
    <t>player</t>
  </si>
  <si>
    <t>goals_against_gk</t>
  </si>
  <si>
    <t>saves</t>
  </si>
  <si>
    <t>psxg_gk</t>
  </si>
  <si>
    <t>save_pct</t>
  </si>
  <si>
    <t>pct_passes_launched_gk</t>
  </si>
  <si>
    <t>passes_gk</t>
  </si>
  <si>
    <t>def_actions_outside_pen_area_gk</t>
  </si>
  <si>
    <t>diff</t>
  </si>
  <si>
    <t>Aaron Ramsdale</t>
  </si>
  <si>
    <t>Adrián</t>
  </si>
  <si>
    <t>Alex McCarthy</t>
  </si>
  <si>
    <t>Alisson</t>
  </si>
  <si>
    <t>Alphonse Areola</t>
  </si>
  <si>
    <t>Bailey Peacock-Farrell</t>
  </si>
  <si>
    <t>Bernd Leno</t>
  </si>
  <si>
    <t>Caoimhín Kelleher</t>
  </si>
  <si>
    <t>Darren Randolph</t>
  </si>
  <si>
    <t>David Button</t>
  </si>
  <si>
    <t>David de Gea</t>
  </si>
  <si>
    <t>Dean Henderson</t>
  </si>
  <si>
    <t>Ederson</t>
  </si>
  <si>
    <t>Edouard Mendy</t>
  </si>
  <si>
    <t>Emiliano Martínez</t>
  </si>
  <si>
    <t>Fraser Forster</t>
  </si>
  <si>
    <t>Hugo Lloris</t>
  </si>
  <si>
    <t>Illan Meslier</t>
  </si>
  <si>
    <t>Jack Butland</t>
  </si>
  <si>
    <t>John Ruddy</t>
  </si>
  <si>
    <t>Jordan Pickford</t>
  </si>
  <si>
    <t>João Virgínia</t>
  </si>
  <si>
    <t>Karl Darlow</t>
  </si>
  <si>
    <t>Kasper Schmeichel</t>
  </si>
  <si>
    <t>Kepa Arrizabalaga</t>
  </si>
  <si>
    <t>Kiko Casilla</t>
  </si>
  <si>
    <t>Marek Rodák</t>
  </si>
  <si>
    <t>Martin Dúbravka</t>
  </si>
  <si>
    <t>Mathew Ryan</t>
  </si>
  <si>
    <t>Nick Pope</t>
  </si>
  <si>
    <t>Robert Sánchez</t>
  </si>
  <si>
    <t>Robin Olsen</t>
  </si>
  <si>
    <t>Rui Patrício</t>
  </si>
  <si>
    <t>Rúnar Alex Rúnarsson</t>
  </si>
  <si>
    <t>Sam Johnstone</t>
  </si>
  <si>
    <t>Scott Carson</t>
  </si>
  <si>
    <t>Vicente Guaita</t>
  </si>
  <si>
    <t>Will Norris</t>
  </si>
  <si>
    <t>Willy Caballero</t>
  </si>
  <si>
    <t>Zack Steffen</t>
  </si>
  <si>
    <t>Łukasz Fabiański</t>
  </si>
  <si>
    <t>Gewicht</t>
  </si>
  <si>
    <t>Ergebnis</t>
  </si>
  <si>
    <t>Rang</t>
  </si>
  <si>
    <t>Rang Vorlage</t>
  </si>
  <si>
    <t>Differenz Rang</t>
  </si>
  <si>
    <t>Ergebnis Gesamt</t>
  </si>
  <si>
    <t>Name</t>
  </si>
  <si>
    <t>Rang Whoscored</t>
  </si>
  <si>
    <t>Rang Kickset</t>
  </si>
  <si>
    <t>Durschnittsplatz</t>
  </si>
  <si>
    <t>tackles</t>
  </si>
  <si>
    <t>progressive_carries</t>
  </si>
  <si>
    <t>progressive_passes</t>
  </si>
  <si>
    <t>assists</t>
  </si>
  <si>
    <t>passes</t>
  </si>
  <si>
    <t>interceptions</t>
  </si>
  <si>
    <t>blocks</t>
  </si>
  <si>
    <t>pressures</t>
  </si>
  <si>
    <t>goals</t>
  </si>
  <si>
    <t>passes_pct</t>
  </si>
  <si>
    <t>Aaron Connolly</t>
  </si>
  <si>
    <t>Aaron Cresswell</t>
  </si>
  <si>
    <t>Aaron Wan-Bissaka</t>
  </si>
  <si>
    <t>Aboubakar Kamara</t>
  </si>
  <si>
    <t>Adam Lallana</t>
  </si>
  <si>
    <t>Adam Webster</t>
  </si>
  <si>
    <t>Adama Traoré</t>
  </si>
  <si>
    <t>Ademola Lookman</t>
  </si>
  <si>
    <t>Ahmed Elmohamady</t>
  </si>
  <si>
    <t>Ahmed Hegazi</t>
  </si>
  <si>
    <t>Ainsley Maitland-Niles</t>
  </si>
  <si>
    <t>Alex Iwobi</t>
  </si>
  <si>
    <t>Alex Telles</t>
  </si>
  <si>
    <t>Alexis Mac Allister</t>
  </si>
  <si>
    <t>Alireza Jahanbakhsh</t>
  </si>
  <si>
    <t>Allan Saint-Maximin</t>
  </si>
  <si>
    <t>Allan Tchaptchet</t>
  </si>
  <si>
    <t>Andi Zeqiri</t>
  </si>
  <si>
    <t>Andreas Christensen</t>
  </si>
  <si>
    <t>Andrew Robertson</t>
  </si>
  <si>
    <t>Andy Carroll</t>
  </si>
  <si>
    <t>Angelo Ogbonna</t>
  </si>
  <si>
    <t>Antonee Robinson</t>
  </si>
  <si>
    <t>Antonio Rüdiger</t>
  </si>
  <si>
    <t>Arthur Masuaku</t>
  </si>
  <si>
    <t>Axel Tuanzebe</t>
  </si>
  <si>
    <t>Aymeric Laporte</t>
  </si>
  <si>
    <t>Ayoze Pérez</t>
  </si>
  <si>
    <t>Ben Chilwell</t>
  </si>
  <si>
    <t>Ben Davies</t>
  </si>
  <si>
    <t>Ben Godfrey</t>
  </si>
  <si>
    <t>Ben Johnson</t>
  </si>
  <si>
    <t>Ben Mee</t>
  </si>
  <si>
    <t>Ben Osborn</t>
  </si>
  <si>
    <t>Ben White</t>
  </si>
  <si>
    <t>Benjamin Mendy</t>
  </si>
  <si>
    <t>Bernard</t>
  </si>
  <si>
    <t>Bernardo</t>
  </si>
  <si>
    <t>Bobby Reid</t>
  </si>
  <si>
    <t>Brandon Williams</t>
  </si>
  <si>
    <t>Branislav Ivanović</t>
  </si>
  <si>
    <t>Bukayo Saka</t>
  </si>
  <si>
    <t>Callum Hudson-Odoi</t>
  </si>
  <si>
    <t>Calum Chambers</t>
  </si>
  <si>
    <t>Charlie Taylor</t>
  </si>
  <si>
    <t>Cheikhou Kouyaté</t>
  </si>
  <si>
    <t>Chris Basham</t>
  </si>
  <si>
    <t>Christian Fuchs</t>
  </si>
  <si>
    <t>Christian Pulisic</t>
  </si>
  <si>
    <t>Ciaran Clark</t>
  </si>
  <si>
    <t>Conor Coady</t>
  </si>
  <si>
    <t>Conor Townsend</t>
  </si>
  <si>
    <t>Craig Dawson</t>
  </si>
  <si>
    <t>Curtis Jones</t>
  </si>
  <si>
    <t>Cédric Soares</t>
  </si>
  <si>
    <t>César Azpilicueta</t>
  </si>
  <si>
    <t>Dan Burn</t>
  </si>
  <si>
    <t>Dan Nlundulu</t>
  </si>
  <si>
    <t>Daniel Amartey</t>
  </si>
  <si>
    <t>Danny Welbeck</t>
  </si>
  <si>
    <t>Dara O'Shea</t>
  </si>
  <si>
    <t>Darnell Furlong</t>
  </si>
  <si>
    <t>David Luiz</t>
  </si>
  <si>
    <t>David McGoldrick</t>
  </si>
  <si>
    <t>Davinson Sánchez</t>
  </si>
  <si>
    <t>Davy Pröpper</t>
  </si>
  <si>
    <t>DeAndre Yedlin</t>
  </si>
  <si>
    <t>Dele Alli</t>
  </si>
  <si>
    <t>Denis Odoi</t>
  </si>
  <si>
    <t>Dennis Praet</t>
  </si>
  <si>
    <t>Diego Llorente</t>
  </si>
  <si>
    <t>Dwight Gayle</t>
  </si>
  <si>
    <t>Eddie Nketiah</t>
  </si>
  <si>
    <t>Emerson Palmieri</t>
  </si>
  <si>
    <t>Emil Krafth</t>
  </si>
  <si>
    <t>Enda Stevens</t>
  </si>
  <si>
    <t>Eric Bailly</t>
  </si>
  <si>
    <t>Eric Dier</t>
  </si>
  <si>
    <t>Eric García</t>
  </si>
  <si>
    <t>Erik Pieters</t>
  </si>
  <si>
    <t>Ethan Ampadu</t>
  </si>
  <si>
    <t>Ezgjan Alioski</t>
  </si>
  <si>
    <t>Ezri Konsa</t>
  </si>
  <si>
    <t>Fabian Delph</t>
  </si>
  <si>
    <t>Fabian Schär</t>
  </si>
  <si>
    <t>Fabinho</t>
  </si>
  <si>
    <t>Fabio Carvalho</t>
  </si>
  <si>
    <t>Fabián Balbuena</t>
  </si>
  <si>
    <t>Federico Fernández</t>
  </si>
  <si>
    <t>Femi Seriki</t>
  </si>
  <si>
    <t>Fernandinho</t>
  </si>
  <si>
    <t>Fernando Marçal</t>
  </si>
  <si>
    <t>Fikayo Tomori</t>
  </si>
  <si>
    <t>Filip Krovinović</t>
  </si>
  <si>
    <t>Fred</t>
  </si>
  <si>
    <t>Gabriel Dos Santos</t>
  </si>
  <si>
    <t>Gaetano Berardi</t>
  </si>
  <si>
    <t>Gary Cahill</t>
  </si>
  <si>
    <t>George Baldock</t>
  </si>
  <si>
    <t>Granit Xhaka</t>
  </si>
  <si>
    <t>Harry Maguire</t>
  </si>
  <si>
    <t>Harvey Barnes</t>
  </si>
  <si>
    <t>Héctor Bellerín</t>
  </si>
  <si>
    <t>Hélder Costa</t>
  </si>
  <si>
    <t>Ian Carlo Poveda</t>
  </si>
  <si>
    <t>Isaac Hayden</t>
  </si>
  <si>
    <t>Issa Diop</t>
  </si>
  <si>
    <t>Ivan Cavaleiro</t>
  </si>
  <si>
    <t>Jack Harrison</t>
  </si>
  <si>
    <t>Jack O'Connell</t>
  </si>
  <si>
    <t>Jack Robinson</t>
  </si>
  <si>
    <t>Jack Stephens</t>
  </si>
  <si>
    <t>Jacob Murphy</t>
  </si>
  <si>
    <t>Jake Vokins</t>
  </si>
  <si>
    <t>Jakub Moder</t>
  </si>
  <si>
    <t>Jamaal Lascelles</t>
  </si>
  <si>
    <t>Jamal Lewis</t>
  </si>
  <si>
    <t>James Justin</t>
  </si>
  <si>
    <t>James Milner</t>
  </si>
  <si>
    <t>James Tarkowski</t>
  </si>
  <si>
    <t>James Tomkins</t>
  </si>
  <si>
    <t>James Ward-Prowse</t>
  </si>
  <si>
    <t>Jamie Shackleton</t>
  </si>
  <si>
    <t>Jan Bednarek</t>
  </si>
  <si>
    <t>Jannik Vestergaard</t>
  </si>
  <si>
    <t>Japhet Tanganga</t>
  </si>
  <si>
    <t>Javier Manquillo</t>
  </si>
  <si>
    <t>Jayden Bogle</t>
  </si>
  <si>
    <t>Jimmy Dunne</t>
  </si>
  <si>
    <t>Joachim Andersen</t>
  </si>
  <si>
    <t>Joe Bryan</t>
  </si>
  <si>
    <t>Joe Gomez</t>
  </si>
  <si>
    <t>Joe Rodon</t>
  </si>
  <si>
    <t>Joel Ward</t>
  </si>
  <si>
    <t>Joelinton</t>
  </si>
  <si>
    <t>John Egan</t>
  </si>
  <si>
    <t>John Lundstram</t>
  </si>
  <si>
    <t>John Stones</t>
  </si>
  <si>
    <t>Jonjoe Kenny</t>
  </si>
  <si>
    <t>Jonny Castro</t>
  </si>
  <si>
    <t>Jonny Evans</t>
  </si>
  <si>
    <t>Jordan Henderson</t>
  </si>
  <si>
    <t>José Izquierdo</t>
  </si>
  <si>
    <t>João Cancelo</t>
  </si>
  <si>
    <t>Joël Matip</t>
  </si>
  <si>
    <t>Joël Veltman</t>
  </si>
  <si>
    <t>Kalvin Phillips</t>
  </si>
  <si>
    <t>Kayne Ramsey</t>
  </si>
  <si>
    <t>Kean Bryan</t>
  </si>
  <si>
    <t>Kenny Tete</t>
  </si>
  <si>
    <t>Kevin Long</t>
  </si>
  <si>
    <t>Ki-Jana Hoever</t>
  </si>
  <si>
    <t>Kieran Gibbs</t>
  </si>
  <si>
    <t>Kieran Tierney</t>
  </si>
  <si>
    <t>Kortney Hause</t>
  </si>
  <si>
    <t>Kostas Tsimikas</t>
  </si>
  <si>
    <t>Kurt Zouma</t>
  </si>
  <si>
    <t>Kyle Bartley</t>
  </si>
  <si>
    <t>Kyle Walker</t>
  </si>
  <si>
    <t>Kyle Walker-Peters</t>
  </si>
  <si>
    <t>Leander Dendoncker</t>
  </si>
  <si>
    <t>Lee Peltier</t>
  </si>
  <si>
    <t>Leif Davis</t>
  </si>
  <si>
    <t>Lewis Dunk</t>
  </si>
  <si>
    <t>Liam Cooper</t>
  </si>
  <si>
    <t>Lucas Digne</t>
  </si>
  <si>
    <t>Lucas Moura</t>
  </si>
  <si>
    <t>Luke Ayling</t>
  </si>
  <si>
    <t>Luke Shaw</t>
  </si>
  <si>
    <t>Luke Thomas</t>
  </si>
  <si>
    <t>Mamadou Sakho</t>
  </si>
  <si>
    <t>Manuel Lanzini</t>
  </si>
  <si>
    <t>Marc Albrighton</t>
  </si>
  <si>
    <t>Marcos Alonso</t>
  </si>
  <si>
    <t>Martin Kelly</t>
  </si>
  <si>
    <t>Mason Holgate</t>
  </si>
  <si>
    <t>Matt Doherty</t>
  </si>
  <si>
    <t>Matt Phillips</t>
  </si>
  <si>
    <t>Matt Ritchie</t>
  </si>
  <si>
    <t>Matt Targett</t>
  </si>
  <si>
    <t>Matthew Lowton</t>
  </si>
  <si>
    <t>Matty Cash</t>
  </si>
  <si>
    <t>Max Kilman</t>
  </si>
  <si>
    <t>Max Lowe</t>
  </si>
  <si>
    <t>Maxime Le Marchand</t>
  </si>
  <si>
    <t>Michael Hector</t>
  </si>
  <si>
    <t>Michael Keane</t>
  </si>
  <si>
    <t>Mohammed Salisu</t>
  </si>
  <si>
    <t>Morgan Gibbs-White</t>
  </si>
  <si>
    <t>Moussa Djenepo</t>
  </si>
  <si>
    <t>Moussa Sissoko</t>
  </si>
  <si>
    <t>Nathan Aké</t>
  </si>
  <si>
    <t>Nathan Redmond</t>
  </si>
  <si>
    <t>Nathaniel Clyne</t>
  </si>
  <si>
    <t>Nathaniel Phillips</t>
  </si>
  <si>
    <t>Neco Williams</t>
  </si>
  <si>
    <t>Neil Taylor</t>
  </si>
  <si>
    <t>Nemanja Matić</t>
  </si>
  <si>
    <t>Niall Huggins</t>
  </si>
  <si>
    <t>Niels Nkounkou</t>
  </si>
  <si>
    <t>Nélson Semedo</t>
  </si>
  <si>
    <t>Ola Aina</t>
  </si>
  <si>
    <t>Oleksandr Zinchenko</t>
  </si>
  <si>
    <t>Oliver Burke</t>
  </si>
  <si>
    <t>Oriol Romeu</t>
  </si>
  <si>
    <t>Oskar Buur</t>
  </si>
  <si>
    <t>Ozan Kabak</t>
  </si>
  <si>
    <t>Pablo Marí</t>
  </si>
  <si>
    <t>Pascal Groß</t>
  </si>
  <si>
    <t>Pascal Struijk</t>
  </si>
  <si>
    <t>Patrick van Aanholt</t>
  </si>
  <si>
    <t>Paul Dummett</t>
  </si>
  <si>
    <t>Phil Bardsley</t>
  </si>
  <si>
    <t>Phil Foden</t>
  </si>
  <si>
    <t>Phil Jagielka</t>
  </si>
  <si>
    <t>Raphael Dias Belloli</t>
  </si>
  <si>
    <t>Rayan Aït Nouri</t>
  </si>
  <si>
    <t>Reece James</t>
  </si>
  <si>
    <t>Rhys Williams</t>
  </si>
  <si>
    <t>Ricardo Pereira</t>
  </si>
  <si>
    <t>Riyad Mahrez</t>
  </si>
  <si>
    <t>Rob Holding</t>
  </si>
  <si>
    <t>Robert Snodgrass</t>
  </si>
  <si>
    <t>Robin Koch</t>
  </si>
  <si>
    <t>Romain Saïss</t>
  </si>
  <si>
    <t>Ryan Bertrand</t>
  </si>
  <si>
    <t>Ryan Fraser</t>
  </si>
  <si>
    <t>Ryan Fredericks</t>
  </si>
  <si>
    <t>Rúben Dias</t>
  </si>
  <si>
    <t>Rúben Vinagre</t>
  </si>
  <si>
    <t>Scott Dann</t>
  </si>
  <si>
    <t>Sead Kolašinac</t>
  </si>
  <si>
    <t>Semi Ajayi</t>
  </si>
  <si>
    <t>Serge Aurier</t>
  </si>
  <si>
    <t>Sergio Reguilón</t>
  </si>
  <si>
    <t>Shkodran Mustafi</t>
  </si>
  <si>
    <t>Solly March</t>
  </si>
  <si>
    <t>Steven Alzate</t>
  </si>
  <si>
    <t>Steven Bergwijn</t>
  </si>
  <si>
    <t>Stuart Dallas</t>
  </si>
  <si>
    <t>Séamus Coleman</t>
  </si>
  <si>
    <t>Tariq Lamptey</t>
  </si>
  <si>
    <t>Terence Kongolo</t>
  </si>
  <si>
    <t>Thiago Silva</t>
  </si>
  <si>
    <t>Tim Ream</t>
  </si>
  <si>
    <t>Timothy Castagne</t>
  </si>
  <si>
    <t>Timothy Fosu-Mensah</t>
  </si>
  <si>
    <t>Toby Alderweireld</t>
  </si>
  <si>
    <t>Tom Davies</t>
  </si>
  <si>
    <t>Tosin Adarabioyo</t>
  </si>
  <si>
    <t>Trent Alexander-Arnold</t>
  </si>
  <si>
    <t>Tyrese Francois</t>
  </si>
  <si>
    <t>Tyrick Mitchell</t>
  </si>
  <si>
    <t>Tyrone Mings</t>
  </si>
  <si>
    <t>Victor Lindelöf</t>
  </si>
  <si>
    <t>Virgil van Dijk</t>
  </si>
  <si>
    <t>Vladimír Coufal</t>
  </si>
  <si>
    <t>Wes Morgan</t>
  </si>
  <si>
    <t>Wesley Fofana</t>
  </si>
  <si>
    <t>Wilfred Ndidi</t>
  </si>
  <si>
    <t>William Thomas Fish</t>
  </si>
  <si>
    <t>Willy Boly</t>
  </si>
  <si>
    <t>Xherdan Shaqiri</t>
  </si>
  <si>
    <t>Yan Valery</t>
  </si>
  <si>
    <t>Yerry Mina</t>
  </si>
  <si>
    <t>Çağlar Söyüncü</t>
  </si>
  <si>
    <t>gca</t>
  </si>
  <si>
    <t>sca</t>
  </si>
  <si>
    <t>dribbles_completed</t>
  </si>
  <si>
    <t>Abdoulaye Doucouré</t>
  </si>
  <si>
    <t>Alex Oxlade-Chamberlain</t>
  </si>
  <si>
    <t>Alexandre Jankewitz</t>
  </si>
  <si>
    <t>Alexandre Lacazette</t>
  </si>
  <si>
    <t>Allan</t>
  </si>
  <si>
    <t>Andre-Frank Zambo Anguissa</t>
  </si>
  <si>
    <t>Andriy Yarmolenko</t>
  </si>
  <si>
    <t>Andros Townsend</t>
  </si>
  <si>
    <t>André Gomes</t>
  </si>
  <si>
    <t>Anthony Gordon</t>
  </si>
  <si>
    <t>Anwar El Ghazi</t>
  </si>
  <si>
    <t>Ashley Barnes</t>
  </si>
  <si>
    <t>Ashley Westwood</t>
  </si>
  <si>
    <t>Bernardo Silva</t>
  </si>
  <si>
    <t>Bertrand Traoré</t>
  </si>
  <si>
    <t>Billy Gilmour</t>
  </si>
  <si>
    <t>Bruno Fernandes</t>
  </si>
  <si>
    <t>Caleb Watts</t>
  </si>
  <si>
    <t>Callum Robinson</t>
  </si>
  <si>
    <t>Carlos Vinícius</t>
  </si>
  <si>
    <t>Carney Chukwuemeka</t>
  </si>
  <si>
    <t>Cengiz Ünder</t>
  </si>
  <si>
    <t>Cenk Tosun</t>
  </si>
  <si>
    <t>Che Adams</t>
  </si>
  <si>
    <t>Christian Benteke</t>
  </si>
  <si>
    <t>Conor Gallagher</t>
  </si>
  <si>
    <t>Conor Hourihane</t>
  </si>
  <si>
    <t>Dale Stephens</t>
  </si>
  <si>
    <t>Dani Ceballos</t>
  </si>
  <si>
    <t>Daniel James</t>
  </si>
  <si>
    <t>Daniel Podence</t>
  </si>
  <si>
    <t>Declan Rice</t>
  </si>
  <si>
    <t>Diogo Jota</t>
  </si>
  <si>
    <t>Divock Origi</t>
  </si>
  <si>
    <t>Donny van de Beek</t>
  </si>
  <si>
    <t>Douglas Luiz</t>
  </si>
  <si>
    <t>Dwight McNeil</t>
  </si>
  <si>
    <t>Eberechi Eze</t>
  </si>
  <si>
    <t>Elliot Anderson</t>
  </si>
  <si>
    <t>Emile Smith Rowe</t>
  </si>
  <si>
    <t>Felipe Anderson</t>
  </si>
  <si>
    <t>Ferrán Torres</t>
  </si>
  <si>
    <t>Fábio Silva</t>
  </si>
  <si>
    <t>Gabriel Jesus</t>
  </si>
  <si>
    <t>Gareth Bale</t>
  </si>
  <si>
    <t>Georginio Wijnaldum</t>
  </si>
  <si>
    <t>Giovani Lo Celso</t>
  </si>
  <si>
    <t>Grady Diangana</t>
  </si>
  <si>
    <t>Gylfi Sigurðsson</t>
  </si>
  <si>
    <t>Hakim Ziyech</t>
  </si>
  <si>
    <t>Hal Robson-Kanu</t>
  </si>
  <si>
    <t>Hamza Choudhury</t>
  </si>
  <si>
    <t>Hannibal Mejbri</t>
  </si>
  <si>
    <t>Harrison Reed</t>
  </si>
  <si>
    <t>Harry Winks</t>
  </si>
  <si>
    <t>Ibrahima Diallo</t>
  </si>
  <si>
    <t>Iliman Ndiaye</t>
  </si>
  <si>
    <t>Jack Cork</t>
  </si>
  <si>
    <t>Jack Grealish</t>
  </si>
  <si>
    <t>Jacob Ramsey</t>
  </si>
  <si>
    <t>Jake Livermore</t>
  </si>
  <si>
    <t>James Maddison</t>
  </si>
  <si>
    <t>James McArthur</t>
  </si>
  <si>
    <t>James McCarthy</t>
  </si>
  <si>
    <t>James Rodríguez</t>
  </si>
  <si>
    <t>Jamie Vardy</t>
  </si>
  <si>
    <t>Jarrod Bowen</t>
  </si>
  <si>
    <t>Jay Rodriguez</t>
  </si>
  <si>
    <t>Jayson Molumby</t>
  </si>
  <si>
    <t>Jaïro Riedewald</t>
  </si>
  <si>
    <t>Jean-Philippe Gbamin</t>
  </si>
  <si>
    <t>Jeff Hendrick</t>
  </si>
  <si>
    <t>Jeffrey Schlupp</t>
  </si>
  <si>
    <t>Jesse Lingard</t>
  </si>
  <si>
    <t>Joe Willock</t>
  </si>
  <si>
    <t>Joel Mumbongo</t>
  </si>
  <si>
    <t>John Fleck</t>
  </si>
  <si>
    <t>John McGinn</t>
  </si>
  <si>
    <t>Jonjo Shelvey</t>
  </si>
  <si>
    <t>Jordan Ayew</t>
  </si>
  <si>
    <t>Jorginho</t>
  </si>
  <si>
    <t>Josh Benson</t>
  </si>
  <si>
    <t>Josh Brownhill</t>
  </si>
  <si>
    <t>Josh Maja</t>
  </si>
  <si>
    <t>Josh Onomah</t>
  </si>
  <si>
    <t>Joshua King</t>
  </si>
  <si>
    <t>João Moutinho</t>
  </si>
  <si>
    <t>Juan Mata</t>
  </si>
  <si>
    <t>Jóhann Berg Guðmundsson</t>
  </si>
  <si>
    <t>Kai Havertz</t>
  </si>
  <si>
    <t>Kamil Grosicki</t>
  </si>
  <si>
    <t>Karlan Grant</t>
  </si>
  <si>
    <t>Keinan Davis</t>
  </si>
  <si>
    <t>Kelechi Iheanacho</t>
  </si>
  <si>
    <t>Kevin De Bruyne</t>
  </si>
  <si>
    <t>Khanya Leshabela</t>
  </si>
  <si>
    <t>Kyle Edwards</t>
  </si>
  <si>
    <t>Leandro Trossard</t>
  </si>
  <si>
    <t>Lewis Richardson</t>
  </si>
  <si>
    <t>Luka Milivojević</t>
  </si>
  <si>
    <t>Lys Mousset</t>
  </si>
  <si>
    <t>Mario Lemina</t>
  </si>
  <si>
    <t>Mark Noble</t>
  </si>
  <si>
    <t>Martin Ødegaard</t>
  </si>
  <si>
    <t>Martinelli</t>
  </si>
  <si>
    <t>Marvelous Nakamba</t>
  </si>
  <si>
    <t>Mason Greenwood</t>
  </si>
  <si>
    <t>Mason Mount</t>
  </si>
  <si>
    <t>Mateo Kovačić</t>
  </si>
  <si>
    <t>Mateusz Klich</t>
  </si>
  <si>
    <t>Matheus Pereira</t>
  </si>
  <si>
    <t>Matthew Longstaff</t>
  </si>
  <si>
    <t>Matěj Vydra</t>
  </si>
  <si>
    <t>Michy Batshuayi</t>
  </si>
  <si>
    <t>Miguel Almirón</t>
  </si>
  <si>
    <t>Mohamed Elneny</t>
  </si>
  <si>
    <t>Mohamed Salah</t>
  </si>
  <si>
    <t>Morgan Sanson</t>
  </si>
  <si>
    <t>N'Golo Kanté</t>
  </si>
  <si>
    <t>Naby Keïta</t>
  </si>
  <si>
    <t>Nampalys Mendy</t>
  </si>
  <si>
    <t>Nathan Broadhead</t>
  </si>
  <si>
    <t>Nathan Tella</t>
  </si>
  <si>
    <t>Neal Maupay</t>
  </si>
  <si>
    <t>Neeskens Kebano</t>
  </si>
  <si>
    <t>Nicolas Pépé</t>
  </si>
  <si>
    <t>Okay Yokuşlu</t>
  </si>
  <si>
    <t>Oliver McBurnie</t>
  </si>
  <si>
    <t>Oliver Norwood</t>
  </si>
  <si>
    <t>Owen Otasowie</t>
  </si>
  <si>
    <t>Pablo Fornals</t>
  </si>
  <si>
    <t>Pablo Hernández</t>
  </si>
  <si>
    <t>Paul Pogba</t>
  </si>
  <si>
    <t>Pedro Neto</t>
  </si>
  <si>
    <t>Percy Tau</t>
  </si>
  <si>
    <t>Pierre Højbjerg</t>
  </si>
  <si>
    <t>Pierre-Emerick Aubameyang</t>
  </si>
  <si>
    <t>Raheem Sterling</t>
  </si>
  <si>
    <t>Raúl Jiménez</t>
  </si>
  <si>
    <t>Rekeem Harper</t>
  </si>
  <si>
    <t>Rhian Brewster</t>
  </si>
  <si>
    <t>Richarlison</t>
  </si>
  <si>
    <t>Robbie Brady</t>
  </si>
  <si>
    <t>Roberto Firmino</t>
  </si>
  <si>
    <t>Rodri</t>
  </si>
  <si>
    <t>Rodrigo</t>
  </si>
  <si>
    <t>Romaine Sawyers</t>
  </si>
  <si>
    <t>Ross Barkley</t>
  </si>
  <si>
    <t>Ruben Loftus-Cheek</t>
  </si>
  <si>
    <t>Rúben Neves</t>
  </si>
  <si>
    <t>Sadio Mané</t>
  </si>
  <si>
    <t>Sam Field</t>
  </si>
  <si>
    <t>Sander Berge</t>
  </si>
  <si>
    <t>Saïd Benrahma</t>
  </si>
  <si>
    <t>Scott McTominay</t>
  </si>
  <si>
    <t>Sean Longstaff</t>
  </si>
  <si>
    <t>Sergio Agüero</t>
  </si>
  <si>
    <t>Shane Long</t>
  </si>
  <si>
    <t>Sidnei Tavares</t>
  </si>
  <si>
    <t>Stuart Armstrong</t>
  </si>
  <si>
    <t>Takumi Minamino</t>
  </si>
  <si>
    <t>Tanguy Ndombele</t>
  </si>
  <si>
    <t>Theo Walcott</t>
  </si>
  <si>
    <t>Thiago Alcántara</t>
  </si>
  <si>
    <t>Thomas Partey</t>
  </si>
  <si>
    <t>Timo Werner</t>
  </si>
  <si>
    <t>Tom Cairney</t>
  </si>
  <si>
    <t>Tomáš Souček</t>
  </si>
  <si>
    <t>Trézéguet</t>
  </si>
  <si>
    <t>Tyler Roberts</t>
  </si>
  <si>
    <t>Vitinha</t>
  </si>
  <si>
    <t>Wesley Moraes</t>
  </si>
  <si>
    <t>William Smallbone</t>
  </si>
  <si>
    <t>Willian</t>
  </si>
  <si>
    <t>Willian José</t>
  </si>
  <si>
    <t>Youri Tielemans</t>
  </si>
  <si>
    <t>Yves Bissouma</t>
  </si>
  <si>
    <t>Érik Lamela</t>
  </si>
  <si>
    <t>İlkay Gündoğan</t>
  </si>
  <si>
    <t>shots_on_target</t>
  </si>
  <si>
    <t>goals-xG</t>
  </si>
  <si>
    <t>asists-xA</t>
  </si>
  <si>
    <t>Aleksandar Mitrović</t>
  </si>
  <si>
    <t>Amad Diallo</t>
  </si>
  <si>
    <t>Anthony Elanga</t>
  </si>
  <si>
    <t>Anthony Martial</t>
  </si>
  <si>
    <t>Antwoine Hackford</t>
  </si>
  <si>
    <t>Billy Sharp</t>
  </si>
  <si>
    <t>Callum Wilson</t>
  </si>
  <si>
    <t>Charlie Austin</t>
  </si>
  <si>
    <t>Chris Wood</t>
  </si>
  <si>
    <t>Dane Scarlett</t>
  </si>
  <si>
    <t>Daniel Jebbison</t>
  </si>
  <si>
    <t>Danny Ings</t>
  </si>
  <si>
    <t>Demarai Gray</t>
  </si>
  <si>
    <t>Dominic Calvert-Lewin</t>
  </si>
  <si>
    <t>Edinson Cavani</t>
  </si>
  <si>
    <t>Harry Kane</t>
  </si>
  <si>
    <t>Islam Slimani</t>
  </si>
  <si>
    <t>Jaden Philogene Bidace</t>
  </si>
  <si>
    <t>Jean-Philippe Mateta</t>
  </si>
  <si>
    <t>Liam Delap</t>
  </si>
  <si>
    <t>Marcus Rashford</t>
  </si>
  <si>
    <t>Mbaye Diagne</t>
  </si>
  <si>
    <t>Michael Obafemi</t>
  </si>
  <si>
    <t>Michail Antonio</t>
  </si>
  <si>
    <t>Moise Kean</t>
  </si>
  <si>
    <t>Odion Ighalo</t>
  </si>
  <si>
    <t>Olivier Giroud</t>
  </si>
  <si>
    <t>Ollie Watkins</t>
  </si>
  <si>
    <t>Patrick Bamford</t>
  </si>
  <si>
    <t>Patrick Cutrone</t>
  </si>
  <si>
    <t>Reda Khadra</t>
  </si>
  <si>
    <t>Reiss Nelson</t>
  </si>
  <si>
    <t>Shola Shoretire</t>
  </si>
  <si>
    <t>Son Heung-min</t>
  </si>
  <si>
    <t>Sébastien Haller</t>
  </si>
  <si>
    <t>Tammy Abraham</t>
  </si>
  <si>
    <t>Theo Corbeanu</t>
  </si>
  <si>
    <t>Wilfried Zaha</t>
  </si>
  <si>
    <t>weight</t>
  </si>
  <si>
    <t>value_saves</t>
  </si>
  <si>
    <t>value_psxg</t>
  </si>
  <si>
    <t>total_value</t>
  </si>
  <si>
    <t>rank</t>
  </si>
  <si>
    <t>rank_reference</t>
  </si>
  <si>
    <t>difference rank</t>
  </si>
  <si>
    <t>total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</si>
</sst>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2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7C4E-61D9-4491-B13A-C1A1DC8CE1AD}">
  <sheetPr filterMode="1">
    <tabColor theme="8" tint="-0.249977111117893"/>
  </sheetPr>
  <dimension ref="A1:AD69"/>
  <sheetViews>
    <sheetView tabSelected="1" topLeftCell="B1" zoomScale="85" zoomScaleNormal="85" workbookViewId="0">
      <pane ySplit="1" topLeftCell="A2" activePane="bottomLeft" state="frozen"/>
      <selection pane="bottomLeft" activeCell="N1" sqref="N1:N1048576"/>
    </sheetView>
  </sheetViews>
  <sheetFormatPr baseColWidth="10" defaultColWidth="8.7265625" defaultRowHeight="14.5" x14ac:dyDescent="0.35"/>
  <cols>
    <col min="1" max="1" width="19.7265625" bestFit="1" customWidth="1"/>
    <col min="2" max="2" width="20.6328125" customWidth="1"/>
    <col min="3" max="3" width="13.36328125" customWidth="1"/>
    <col min="4" max="4" width="13.54296875" customWidth="1"/>
    <col min="5" max="5" width="11" bestFit="1" customWidth="1"/>
    <col min="6" max="6" width="13.36328125" bestFit="1" customWidth="1"/>
    <col min="7" max="7" width="16.453125" customWidth="1"/>
    <col min="8" max="8" width="13" bestFit="1" customWidth="1"/>
    <col min="9" max="9" width="13.36328125" bestFit="1" customWidth="1"/>
    <col min="10" max="10" width="15.54296875" customWidth="1"/>
    <col min="11" max="11" width="13.81640625" hidden="1" customWidth="1"/>
    <col min="12" max="12" width="13.36328125" hidden="1" customWidth="1"/>
    <col min="13" max="13" width="13.54296875" hidden="1" customWidth="1"/>
    <col min="14" max="14" width="27.26953125" customWidth="1"/>
    <col min="15" max="15" width="13.36328125" customWidth="1"/>
    <col min="16" max="16" width="13.54296875" customWidth="1"/>
    <col min="17" max="17" width="14.81640625" customWidth="1"/>
    <col min="18" max="18" width="13.36328125" customWidth="1"/>
    <col min="19" max="19" width="13.54296875" customWidth="1"/>
    <col min="20" max="20" width="35.6328125" customWidth="1"/>
    <col min="21" max="21" width="13.36328125" customWidth="1"/>
    <col min="22" max="22" width="13.54296875" customWidth="1"/>
    <col min="23" max="23" width="9.1796875" customWidth="1"/>
    <col min="24" max="24" width="13.36328125" customWidth="1"/>
    <col min="25" max="25" width="13.54296875" customWidth="1"/>
    <col min="26" max="26" width="7.90625" customWidth="1"/>
    <col min="27" max="27" width="20.54296875" bestFit="1" customWidth="1"/>
    <col min="28" max="28" width="10.453125" bestFit="1" customWidth="1"/>
    <col min="29" max="29" width="20.36328125" customWidth="1"/>
    <col min="30" max="30" width="18.81640625" bestFit="1" customWidth="1"/>
  </cols>
  <sheetData>
    <row r="1" spans="1:30" x14ac:dyDescent="0.35">
      <c r="A1" s="1" t="s">
        <v>0</v>
      </c>
      <c r="B1" s="1" t="s">
        <v>1</v>
      </c>
      <c r="C1" s="1" t="s">
        <v>50</v>
      </c>
      <c r="D1" s="1" t="s">
        <v>51</v>
      </c>
      <c r="E1" s="1" t="s">
        <v>2</v>
      </c>
      <c r="F1" s="1" t="s">
        <v>559</v>
      </c>
      <c r="G1" s="1" t="s">
        <v>560</v>
      </c>
      <c r="H1" s="1" t="s">
        <v>3</v>
      </c>
      <c r="I1" s="1" t="s">
        <v>559</v>
      </c>
      <c r="J1" s="1" t="s">
        <v>561</v>
      </c>
      <c r="K1" s="1" t="s">
        <v>4</v>
      </c>
      <c r="L1" s="1" t="s">
        <v>50</v>
      </c>
      <c r="M1" s="1" t="s">
        <v>51</v>
      </c>
      <c r="N1" s="1" t="s">
        <v>5</v>
      </c>
      <c r="O1" s="1" t="s">
        <v>50</v>
      </c>
      <c r="P1" s="1" t="s">
        <v>51</v>
      </c>
      <c r="Q1" s="1" t="s">
        <v>6</v>
      </c>
      <c r="R1" s="1" t="s">
        <v>50</v>
      </c>
      <c r="S1" s="1" t="s">
        <v>51</v>
      </c>
      <c r="T1" s="1" t="s">
        <v>7</v>
      </c>
      <c r="U1" s="1" t="s">
        <v>50</v>
      </c>
      <c r="V1" s="1" t="s">
        <v>51</v>
      </c>
      <c r="W1" s="1" t="s">
        <v>8</v>
      </c>
      <c r="X1" s="2" t="s">
        <v>50</v>
      </c>
      <c r="Y1" s="2" t="s">
        <v>51</v>
      </c>
      <c r="Z1" s="2"/>
      <c r="AA1" s="2" t="s">
        <v>562</v>
      </c>
      <c r="AB1" s="2" t="s">
        <v>563</v>
      </c>
      <c r="AC1" s="2" t="s">
        <v>564</v>
      </c>
      <c r="AD1" s="2" t="s">
        <v>565</v>
      </c>
    </row>
    <row r="2" spans="1:30" x14ac:dyDescent="0.35">
      <c r="A2" s="1" t="s">
        <v>43</v>
      </c>
      <c r="B2">
        <v>74</v>
      </c>
      <c r="C2">
        <f t="shared" ref="C2:C20" si="0">$C$44</f>
        <v>-5.9159229816386905</v>
      </c>
      <c r="D2">
        <f t="shared" ref="D2:D20" si="1">B2*C2</f>
        <v>-437.77830064126312</v>
      </c>
      <c r="E2">
        <v>161</v>
      </c>
      <c r="F2">
        <f t="shared" ref="F2:F20" si="2">$F$44</f>
        <v>8.9695943639125755</v>
      </c>
      <c r="G2">
        <f t="shared" ref="G2:G20" si="3">E2*F2</f>
        <v>1444.1046925899248</v>
      </c>
      <c r="H2">
        <v>75.400000000000006</v>
      </c>
      <c r="I2">
        <f t="shared" ref="I2:I20" si="4">$I$44</f>
        <v>1.08566110759274</v>
      </c>
      <c r="J2">
        <f t="shared" ref="J2:J20" si="5">H2*I2</f>
        <v>81.858847512492602</v>
      </c>
      <c r="K2">
        <v>71.962162162162159</v>
      </c>
      <c r="L2">
        <f t="shared" ref="L2:L20" si="6">$L$44</f>
        <v>2.5569046045970993</v>
      </c>
      <c r="M2">
        <f t="shared" ref="M2:M20" si="7">K2*L2</f>
        <v>184.00038378919558</v>
      </c>
      <c r="N2">
        <v>71.548648648648651</v>
      </c>
      <c r="O2">
        <f t="shared" ref="O2:O20" si="8">$O$44</f>
        <v>7.8100975313524073</v>
      </c>
      <c r="P2">
        <f t="shared" ref="P2:P20" si="9">N2*O2</f>
        <v>558.80192418241154</v>
      </c>
      <c r="Q2">
        <v>987</v>
      </c>
      <c r="R2">
        <f t="shared" ref="R2:R20" si="10">$R$44</f>
        <v>0.22872731843196153</v>
      </c>
      <c r="S2">
        <f t="shared" ref="S2:S20" si="11">Q2*R2</f>
        <v>225.75386329234604</v>
      </c>
      <c r="T2">
        <v>26</v>
      </c>
      <c r="U2">
        <f t="shared" ref="U2:U20" si="12">$U$44</f>
        <v>1.5224765716810034</v>
      </c>
      <c r="V2">
        <f t="shared" ref="V2:V20" si="13">T2*U2</f>
        <v>39.584390863706091</v>
      </c>
      <c r="W2">
        <v>1.4000000000000059</v>
      </c>
      <c r="X2">
        <f t="shared" ref="X2:X20" si="14">$X$44</f>
        <v>8.0666703380955145</v>
      </c>
      <c r="Y2">
        <f t="shared" ref="Y2:Y20" si="15">W2*X2</f>
        <v>11.293338473333767</v>
      </c>
      <c r="AA2">
        <f t="shared" ref="AA2:AA20" si="16">SUM(Y2,V2,S2,P2,M2,J2,G2,D2)</f>
        <v>2107.6191400621469</v>
      </c>
      <c r="AB2">
        <f t="shared" ref="AB2:AB20" si="17">RANK(AA2,AA:AA,0)</f>
        <v>1</v>
      </c>
      <c r="AC2">
        <f>VLOOKUP(A2,Referenz_GK!A:F,5,FALSE)</f>
        <v>3</v>
      </c>
      <c r="AD2">
        <f t="shared" ref="AD2:AD20" si="18">IFERROR(IF(AC2=0,0,ABS(AB2-AC2)),0)</f>
        <v>2</v>
      </c>
    </row>
    <row r="3" spans="1:30" x14ac:dyDescent="0.35">
      <c r="A3" s="1" t="s">
        <v>23</v>
      </c>
      <c r="B3">
        <v>46</v>
      </c>
      <c r="C3">
        <f t="shared" si="0"/>
        <v>-5.9159229816386905</v>
      </c>
      <c r="D3">
        <f t="shared" si="1"/>
        <v>-272.13245715537977</v>
      </c>
      <c r="E3">
        <v>135</v>
      </c>
      <c r="F3">
        <f t="shared" si="2"/>
        <v>8.9695943639125755</v>
      </c>
      <c r="G3">
        <f t="shared" si="3"/>
        <v>1210.8952391281978</v>
      </c>
      <c r="H3">
        <v>52.5</v>
      </c>
      <c r="I3">
        <f t="shared" si="4"/>
        <v>1.08566110759274</v>
      </c>
      <c r="J3">
        <f t="shared" si="5"/>
        <v>56.997208148618853</v>
      </c>
      <c r="K3">
        <v>70.781578947368416</v>
      </c>
      <c r="L3">
        <f t="shared" si="6"/>
        <v>2.5569046045970993</v>
      </c>
      <c r="M3">
        <f t="shared" si="7"/>
        <v>180.98174513117942</v>
      </c>
      <c r="N3">
        <v>51.957894736842107</v>
      </c>
      <c r="O3">
        <f t="shared" si="8"/>
        <v>7.8100975313524073</v>
      </c>
      <c r="P3">
        <f t="shared" si="9"/>
        <v>405.7962254184788</v>
      </c>
      <c r="Q3">
        <v>1041</v>
      </c>
      <c r="R3">
        <f t="shared" si="10"/>
        <v>0.22872731843196153</v>
      </c>
      <c r="S3">
        <f t="shared" si="11"/>
        <v>238.10513848767195</v>
      </c>
      <c r="T3">
        <v>21</v>
      </c>
      <c r="U3">
        <f t="shared" si="12"/>
        <v>1.5224765716810034</v>
      </c>
      <c r="V3">
        <f t="shared" si="13"/>
        <v>31.97200800530107</v>
      </c>
      <c r="W3">
        <v>6.5</v>
      </c>
      <c r="X3">
        <f t="shared" si="14"/>
        <v>8.0666703380955145</v>
      </c>
      <c r="Y3">
        <f t="shared" si="15"/>
        <v>52.433357197620843</v>
      </c>
      <c r="AA3">
        <f t="shared" si="16"/>
        <v>1905.048464361689</v>
      </c>
      <c r="AB3">
        <f t="shared" si="17"/>
        <v>2</v>
      </c>
      <c r="AC3">
        <f>VLOOKUP(A3,Referenz_GK!A:F,5,FALSE)</f>
        <v>1</v>
      </c>
      <c r="AD3">
        <f t="shared" si="18"/>
        <v>1</v>
      </c>
    </row>
    <row r="4" spans="1:30" x14ac:dyDescent="0.35">
      <c r="A4" s="1" t="s">
        <v>38</v>
      </c>
      <c r="B4">
        <v>37</v>
      </c>
      <c r="C4">
        <f t="shared" si="0"/>
        <v>-5.9159229816386905</v>
      </c>
      <c r="D4">
        <f t="shared" si="1"/>
        <v>-218.88915032063156</v>
      </c>
      <c r="E4">
        <v>114</v>
      </c>
      <c r="F4">
        <f t="shared" si="2"/>
        <v>8.9695943639125755</v>
      </c>
      <c r="G4">
        <f t="shared" si="3"/>
        <v>1022.5337574860336</v>
      </c>
      <c r="H4">
        <v>40.9</v>
      </c>
      <c r="I4">
        <f t="shared" si="4"/>
        <v>1.08566110759274</v>
      </c>
      <c r="J4">
        <f t="shared" si="5"/>
        <v>44.403539300543066</v>
      </c>
      <c r="K4">
        <v>76.443749999999994</v>
      </c>
      <c r="L4">
        <f t="shared" si="6"/>
        <v>2.5569046045970993</v>
      </c>
      <c r="M4">
        <f t="shared" si="7"/>
        <v>195.45937636766951</v>
      </c>
      <c r="N4">
        <v>74.5</v>
      </c>
      <c r="O4">
        <f t="shared" si="8"/>
        <v>7.8100975313524073</v>
      </c>
      <c r="P4">
        <f t="shared" si="9"/>
        <v>581.85226608575431</v>
      </c>
      <c r="Q4">
        <v>728</v>
      </c>
      <c r="R4">
        <f t="shared" si="10"/>
        <v>0.22872731843196153</v>
      </c>
      <c r="S4">
        <f t="shared" si="11"/>
        <v>166.51348781846801</v>
      </c>
      <c r="T4">
        <v>41</v>
      </c>
      <c r="U4">
        <f t="shared" si="12"/>
        <v>1.5224765716810034</v>
      </c>
      <c r="V4">
        <f t="shared" si="13"/>
        <v>62.421539438921137</v>
      </c>
      <c r="W4">
        <v>3.899999999999999</v>
      </c>
      <c r="X4">
        <f t="shared" si="14"/>
        <v>8.0666703380955145</v>
      </c>
      <c r="Y4">
        <f t="shared" si="15"/>
        <v>31.460014318572497</v>
      </c>
      <c r="AA4">
        <f t="shared" si="16"/>
        <v>1885.7548304953305</v>
      </c>
      <c r="AB4">
        <f t="shared" si="17"/>
        <v>3</v>
      </c>
      <c r="AC4">
        <f>VLOOKUP(A4,Referenz_GK!A:F,5,FALSE)</f>
        <v>3</v>
      </c>
      <c r="AD4">
        <f t="shared" si="18"/>
        <v>0</v>
      </c>
    </row>
    <row r="5" spans="1:30" x14ac:dyDescent="0.35">
      <c r="A5" s="1" t="s">
        <v>26</v>
      </c>
      <c r="B5">
        <v>52</v>
      </c>
      <c r="C5">
        <f t="shared" si="0"/>
        <v>-5.9159229816386905</v>
      </c>
      <c r="D5">
        <f t="shared" si="1"/>
        <v>-307.62799504521189</v>
      </c>
      <c r="E5">
        <v>134</v>
      </c>
      <c r="F5">
        <f t="shared" si="2"/>
        <v>8.9695943639125755</v>
      </c>
      <c r="G5">
        <f t="shared" si="3"/>
        <v>1201.9256447642852</v>
      </c>
      <c r="H5">
        <v>55.2</v>
      </c>
      <c r="I5">
        <f t="shared" si="4"/>
        <v>1.08566110759274</v>
      </c>
      <c r="J5">
        <f t="shared" si="5"/>
        <v>59.928493139119254</v>
      </c>
      <c r="K5">
        <v>72.622857142857143</v>
      </c>
      <c r="L5">
        <f t="shared" si="6"/>
        <v>2.5569046045970993</v>
      </c>
      <c r="M5">
        <f t="shared" si="7"/>
        <v>185.68971782756878</v>
      </c>
      <c r="N5">
        <v>28.24285714285714</v>
      </c>
      <c r="O5">
        <f t="shared" si="8"/>
        <v>7.8100975313524073</v>
      </c>
      <c r="P5">
        <f t="shared" si="9"/>
        <v>220.57946884976727</v>
      </c>
      <c r="Q5">
        <v>1082</v>
      </c>
      <c r="R5">
        <f t="shared" si="10"/>
        <v>0.22872731843196153</v>
      </c>
      <c r="S5">
        <f t="shared" si="11"/>
        <v>247.48295854338238</v>
      </c>
      <c r="T5">
        <v>20</v>
      </c>
      <c r="U5">
        <f t="shared" si="12"/>
        <v>1.5224765716810034</v>
      </c>
      <c r="V5">
        <f t="shared" si="13"/>
        <v>30.449531433620066</v>
      </c>
      <c r="W5">
        <v>3.1999999999999962</v>
      </c>
      <c r="X5">
        <f t="shared" si="14"/>
        <v>8.0666703380955145</v>
      </c>
      <c r="Y5">
        <f t="shared" si="15"/>
        <v>25.813345081905616</v>
      </c>
      <c r="AA5">
        <f t="shared" si="16"/>
        <v>1664.2411645944364</v>
      </c>
      <c r="AB5">
        <f t="shared" si="17"/>
        <v>4</v>
      </c>
      <c r="AC5">
        <f>VLOOKUP(A5,Referenz_GK!A:F,5,FALSE)</f>
        <v>2</v>
      </c>
      <c r="AD5">
        <f t="shared" si="18"/>
        <v>2</v>
      </c>
    </row>
    <row r="6" spans="1:30" x14ac:dyDescent="0.35">
      <c r="A6" s="1" t="s">
        <v>25</v>
      </c>
      <c r="B6">
        <v>45</v>
      </c>
      <c r="C6">
        <f t="shared" si="0"/>
        <v>-5.9159229816386905</v>
      </c>
      <c r="D6">
        <f t="shared" si="1"/>
        <v>-266.21653417374108</v>
      </c>
      <c r="E6">
        <v>111</v>
      </c>
      <c r="F6">
        <f t="shared" si="2"/>
        <v>8.9695943639125755</v>
      </c>
      <c r="G6">
        <f t="shared" si="3"/>
        <v>995.62497439429592</v>
      </c>
      <c r="H6">
        <v>46.9</v>
      </c>
      <c r="I6">
        <f t="shared" si="4"/>
        <v>1.08566110759274</v>
      </c>
      <c r="J6">
        <f t="shared" si="5"/>
        <v>50.917505946099503</v>
      </c>
      <c r="K6">
        <v>75.344736842105263</v>
      </c>
      <c r="L6">
        <f t="shared" si="6"/>
        <v>2.5569046045970993</v>
      </c>
      <c r="M6">
        <f t="shared" si="7"/>
        <v>192.64930456373565</v>
      </c>
      <c r="N6">
        <v>46.36578947368421</v>
      </c>
      <c r="O6">
        <f t="shared" si="8"/>
        <v>7.8100975313524073</v>
      </c>
      <c r="P6">
        <f t="shared" si="9"/>
        <v>362.12133790762647</v>
      </c>
      <c r="Q6">
        <v>799</v>
      </c>
      <c r="R6">
        <f t="shared" si="10"/>
        <v>0.22872731843196153</v>
      </c>
      <c r="S6">
        <f t="shared" si="11"/>
        <v>182.75312742713726</v>
      </c>
      <c r="T6">
        <v>16</v>
      </c>
      <c r="U6">
        <f t="shared" si="12"/>
        <v>1.5224765716810034</v>
      </c>
      <c r="V6">
        <f t="shared" si="13"/>
        <v>24.359625146896054</v>
      </c>
      <c r="W6">
        <v>1.899999999999999</v>
      </c>
      <c r="X6">
        <f t="shared" si="14"/>
        <v>8.0666703380955145</v>
      </c>
      <c r="Y6">
        <f t="shared" si="15"/>
        <v>15.32667364238147</v>
      </c>
      <c r="AA6">
        <f t="shared" si="16"/>
        <v>1557.5360148544312</v>
      </c>
      <c r="AB6">
        <f t="shared" si="17"/>
        <v>5</v>
      </c>
      <c r="AC6">
        <f>VLOOKUP(A6,Referenz_GK!A:F,5,FALSE)</f>
        <v>5</v>
      </c>
      <c r="AD6">
        <f t="shared" si="18"/>
        <v>0</v>
      </c>
    </row>
    <row r="7" spans="1:30" x14ac:dyDescent="0.35">
      <c r="A7" s="1" t="s">
        <v>13</v>
      </c>
      <c r="B7">
        <v>48</v>
      </c>
      <c r="C7">
        <f t="shared" si="0"/>
        <v>-5.9159229816386905</v>
      </c>
      <c r="D7">
        <f t="shared" si="1"/>
        <v>-283.96430311865714</v>
      </c>
      <c r="E7">
        <v>114</v>
      </c>
      <c r="F7">
        <f t="shared" si="2"/>
        <v>8.9695943639125755</v>
      </c>
      <c r="G7">
        <f t="shared" si="3"/>
        <v>1022.5337574860336</v>
      </c>
      <c r="H7">
        <v>54.8</v>
      </c>
      <c r="I7">
        <f t="shared" si="4"/>
        <v>1.08566110759274</v>
      </c>
      <c r="J7">
        <f t="shared" si="5"/>
        <v>59.494228696082153</v>
      </c>
      <c r="K7">
        <v>72.947222222222223</v>
      </c>
      <c r="L7">
        <f t="shared" si="6"/>
        <v>2.5569046045970993</v>
      </c>
      <c r="M7">
        <f t="shared" si="7"/>
        <v>186.51908839256785</v>
      </c>
      <c r="N7">
        <v>39.849999999999987</v>
      </c>
      <c r="O7">
        <f t="shared" si="8"/>
        <v>7.8100975313524073</v>
      </c>
      <c r="P7">
        <f t="shared" si="9"/>
        <v>311.23238662439331</v>
      </c>
      <c r="Q7">
        <v>752</v>
      </c>
      <c r="R7">
        <f t="shared" si="10"/>
        <v>0.22872731843196153</v>
      </c>
      <c r="S7">
        <f t="shared" si="11"/>
        <v>172.00294346083507</v>
      </c>
      <c r="T7">
        <v>20</v>
      </c>
      <c r="U7">
        <f t="shared" si="12"/>
        <v>1.5224765716810034</v>
      </c>
      <c r="V7">
        <f t="shared" si="13"/>
        <v>30.449531433620066</v>
      </c>
      <c r="W7">
        <v>6.7999999999999972</v>
      </c>
      <c r="X7">
        <f t="shared" si="14"/>
        <v>8.0666703380955145</v>
      </c>
      <c r="Y7">
        <f t="shared" si="15"/>
        <v>54.853358299049475</v>
      </c>
      <c r="AA7">
        <f t="shared" si="16"/>
        <v>1553.1209912739243</v>
      </c>
      <c r="AB7">
        <f t="shared" si="17"/>
        <v>6</v>
      </c>
      <c r="AC7">
        <f>VLOOKUP(A7,Referenz_GK!A:F,5,FALSE)</f>
        <v>7</v>
      </c>
      <c r="AD7">
        <f t="shared" si="18"/>
        <v>1</v>
      </c>
    </row>
    <row r="8" spans="1:30" x14ac:dyDescent="0.35">
      <c r="A8" s="1" t="s">
        <v>49</v>
      </c>
      <c r="B8">
        <v>44</v>
      </c>
      <c r="C8">
        <f t="shared" si="0"/>
        <v>-5.9159229816386905</v>
      </c>
      <c r="D8">
        <f t="shared" si="1"/>
        <v>-260.30061119210239</v>
      </c>
      <c r="E8">
        <v>96</v>
      </c>
      <c r="F8">
        <f t="shared" si="2"/>
        <v>8.9695943639125755</v>
      </c>
      <c r="G8">
        <f t="shared" si="3"/>
        <v>861.08105893560719</v>
      </c>
      <c r="H8">
        <v>44.8</v>
      </c>
      <c r="I8">
        <f t="shared" si="4"/>
        <v>1.08566110759274</v>
      </c>
      <c r="J8">
        <f t="shared" si="5"/>
        <v>48.637617620154749</v>
      </c>
      <c r="K8">
        <v>68.362857142857138</v>
      </c>
      <c r="L8">
        <f t="shared" si="6"/>
        <v>2.5569046045970993</v>
      </c>
      <c r="M8">
        <f t="shared" si="7"/>
        <v>174.79730421198511</v>
      </c>
      <c r="N8">
        <v>60.568571428571431</v>
      </c>
      <c r="O8">
        <f t="shared" si="8"/>
        <v>7.8100975313524073</v>
      </c>
      <c r="P8">
        <f t="shared" si="9"/>
        <v>473.04645019182766</v>
      </c>
      <c r="Q8">
        <v>731</v>
      </c>
      <c r="R8">
        <f t="shared" si="10"/>
        <v>0.22872731843196153</v>
      </c>
      <c r="S8">
        <f t="shared" si="11"/>
        <v>167.19966977376387</v>
      </c>
      <c r="T8">
        <v>11</v>
      </c>
      <c r="U8">
        <f t="shared" si="12"/>
        <v>1.5224765716810034</v>
      </c>
      <c r="V8">
        <f t="shared" si="13"/>
        <v>16.747242288491037</v>
      </c>
      <c r="W8">
        <v>0.79999999999999716</v>
      </c>
      <c r="X8">
        <f t="shared" si="14"/>
        <v>8.0666703380955145</v>
      </c>
      <c r="Y8">
        <f t="shared" si="15"/>
        <v>6.453336270476389</v>
      </c>
      <c r="AA8">
        <f t="shared" si="16"/>
        <v>1487.6620681002034</v>
      </c>
      <c r="AB8">
        <f t="shared" si="17"/>
        <v>7</v>
      </c>
      <c r="AC8">
        <f>VLOOKUP(A8,Referenz_GK!A:F,5,FALSE)</f>
        <v>7</v>
      </c>
      <c r="AD8">
        <f t="shared" si="18"/>
        <v>0</v>
      </c>
    </row>
    <row r="9" spans="1:30" x14ac:dyDescent="0.35">
      <c r="A9" s="1" t="s">
        <v>29</v>
      </c>
      <c r="B9">
        <v>39</v>
      </c>
      <c r="C9">
        <f t="shared" si="0"/>
        <v>-5.9159229816386905</v>
      </c>
      <c r="D9">
        <f t="shared" si="1"/>
        <v>-230.72099628390893</v>
      </c>
      <c r="E9">
        <v>90</v>
      </c>
      <c r="F9">
        <f t="shared" si="2"/>
        <v>8.9695943639125755</v>
      </c>
      <c r="G9">
        <f t="shared" si="3"/>
        <v>807.26349275213181</v>
      </c>
      <c r="H9">
        <v>38.700000000000003</v>
      </c>
      <c r="I9">
        <f t="shared" si="4"/>
        <v>1.08566110759274</v>
      </c>
      <c r="J9">
        <f t="shared" si="5"/>
        <v>42.015084863839043</v>
      </c>
      <c r="K9">
        <v>68.090322580645164</v>
      </c>
      <c r="L9">
        <f t="shared" si="6"/>
        <v>2.5569046045970993</v>
      </c>
      <c r="M9">
        <f t="shared" si="7"/>
        <v>174.10045933495346</v>
      </c>
      <c r="N9">
        <v>54.574193548387093</v>
      </c>
      <c r="O9">
        <f t="shared" si="8"/>
        <v>7.8100975313524073</v>
      </c>
      <c r="P9">
        <f t="shared" si="9"/>
        <v>426.22977430780651</v>
      </c>
      <c r="Q9">
        <v>945</v>
      </c>
      <c r="R9">
        <f t="shared" si="10"/>
        <v>0.22872731843196153</v>
      </c>
      <c r="S9">
        <f t="shared" si="11"/>
        <v>216.14731591820365</v>
      </c>
      <c r="T9">
        <v>19</v>
      </c>
      <c r="U9">
        <f t="shared" si="12"/>
        <v>1.5224765716810034</v>
      </c>
      <c r="V9">
        <f t="shared" si="13"/>
        <v>28.927054861939062</v>
      </c>
      <c r="W9">
        <v>-0.29999999999999721</v>
      </c>
      <c r="X9">
        <f t="shared" si="14"/>
        <v>8.0666703380955145</v>
      </c>
      <c r="Y9">
        <f t="shared" si="15"/>
        <v>-2.4200011014286318</v>
      </c>
      <c r="AA9">
        <f t="shared" si="16"/>
        <v>1461.542184653536</v>
      </c>
      <c r="AB9">
        <f t="shared" si="17"/>
        <v>8</v>
      </c>
      <c r="AC9">
        <f>VLOOKUP(A9,Referenz_GK!A:F,5,FALSE)</f>
        <v>9</v>
      </c>
      <c r="AD9">
        <f t="shared" si="18"/>
        <v>1</v>
      </c>
    </row>
    <row r="10" spans="1:30" x14ac:dyDescent="0.35">
      <c r="A10" s="1" t="s">
        <v>9</v>
      </c>
      <c r="B10">
        <v>63</v>
      </c>
      <c r="C10">
        <f t="shared" si="0"/>
        <v>-5.9159229816386905</v>
      </c>
      <c r="D10">
        <f t="shared" si="1"/>
        <v>-372.7031478432375</v>
      </c>
      <c r="E10">
        <v>145</v>
      </c>
      <c r="F10">
        <f t="shared" si="2"/>
        <v>8.9695943639125755</v>
      </c>
      <c r="G10">
        <f t="shared" si="3"/>
        <v>1300.5911827673235</v>
      </c>
      <c r="H10">
        <v>61.7</v>
      </c>
      <c r="I10">
        <f t="shared" si="4"/>
        <v>1.08566110759274</v>
      </c>
      <c r="J10">
        <f t="shared" si="5"/>
        <v>66.985290338472069</v>
      </c>
      <c r="K10">
        <v>69.531578947368416</v>
      </c>
      <c r="L10">
        <f t="shared" si="6"/>
        <v>2.5569046045970993</v>
      </c>
      <c r="M10">
        <f t="shared" si="7"/>
        <v>177.78561437543303</v>
      </c>
      <c r="N10" t="b">
        <f>N52</f>
        <v>1</v>
      </c>
      <c r="O10">
        <f t="shared" si="8"/>
        <v>7.8100975313524073</v>
      </c>
      <c r="P10">
        <f t="shared" si="9"/>
        <v>7.8100975313524073</v>
      </c>
      <c r="Q10">
        <v>860</v>
      </c>
      <c r="R10">
        <f t="shared" si="10"/>
        <v>0.22872731843196153</v>
      </c>
      <c r="S10">
        <f t="shared" si="11"/>
        <v>196.70549385148692</v>
      </c>
      <c r="T10">
        <v>22</v>
      </c>
      <c r="U10">
        <f t="shared" si="12"/>
        <v>1.5224765716810034</v>
      </c>
      <c r="V10">
        <f t="shared" si="13"/>
        <v>33.494484576982074</v>
      </c>
      <c r="W10">
        <v>-1.2999999999999969</v>
      </c>
      <c r="X10">
        <f t="shared" si="14"/>
        <v>8.0666703380955145</v>
      </c>
      <c r="Y10">
        <f t="shared" si="15"/>
        <v>-10.486671439524144</v>
      </c>
      <c r="AA10">
        <f t="shared" si="16"/>
        <v>1400.1823441582883</v>
      </c>
      <c r="AB10">
        <f t="shared" si="17"/>
        <v>10</v>
      </c>
      <c r="AC10">
        <f>VLOOKUP(A10,Referenz_GK!A:F,5,FALSE)</f>
        <v>9</v>
      </c>
      <c r="AD10">
        <f t="shared" si="18"/>
        <v>1</v>
      </c>
    </row>
    <row r="11" spans="1:30" hidden="1" x14ac:dyDescent="0.35">
      <c r="A11" s="1" t="s">
        <v>45</v>
      </c>
      <c r="B11">
        <v>64</v>
      </c>
      <c r="C11">
        <f t="shared" si="0"/>
        <v>-5.9159229816386905</v>
      </c>
      <c r="D11">
        <f t="shared" si="1"/>
        <v>-378.61907082487619</v>
      </c>
      <c r="E11">
        <v>105</v>
      </c>
      <c r="F11">
        <f t="shared" si="2"/>
        <v>8.9695943639125755</v>
      </c>
      <c r="G11">
        <f t="shared" si="3"/>
        <v>941.80740821082043</v>
      </c>
      <c r="H11">
        <v>62</v>
      </c>
      <c r="I11">
        <f t="shared" si="4"/>
        <v>1.08566110759274</v>
      </c>
      <c r="J11">
        <f t="shared" si="5"/>
        <v>67.310988670749879</v>
      </c>
      <c r="K11">
        <v>63.545945945945938</v>
      </c>
      <c r="L11">
        <f t="shared" si="6"/>
        <v>2.5569046045970993</v>
      </c>
      <c r="M11">
        <f t="shared" si="7"/>
        <v>162.48092179266754</v>
      </c>
      <c r="N11">
        <v>59.643243243243248</v>
      </c>
      <c r="O11">
        <f t="shared" si="8"/>
        <v>7.8100975313524073</v>
      </c>
      <c r="P11">
        <f t="shared" si="9"/>
        <v>465.81954681590526</v>
      </c>
      <c r="Q11">
        <v>766</v>
      </c>
      <c r="R11">
        <f t="shared" si="10"/>
        <v>0.22872731843196153</v>
      </c>
      <c r="S11">
        <f t="shared" si="11"/>
        <v>175.20512591888254</v>
      </c>
      <c r="T11">
        <v>15</v>
      </c>
      <c r="U11">
        <f t="shared" si="12"/>
        <v>1.5224765716810034</v>
      </c>
      <c r="V11">
        <f t="shared" si="13"/>
        <v>22.83714857521505</v>
      </c>
      <c r="W11">
        <v>-2</v>
      </c>
      <c r="X11">
        <f t="shared" si="14"/>
        <v>8.0666703380955145</v>
      </c>
      <c r="Y11">
        <f t="shared" si="15"/>
        <v>-16.133340676191029</v>
      </c>
      <c r="AA11">
        <f t="shared" si="16"/>
        <v>1440.7087284831734</v>
      </c>
      <c r="AB11">
        <f t="shared" si="17"/>
        <v>9</v>
      </c>
      <c r="AC11" t="e">
        <f>VLOOKUP(A11,Referenz_GK!A:F,5,FALSE)</f>
        <v>#N/A</v>
      </c>
      <c r="AD11">
        <f t="shared" si="18"/>
        <v>0</v>
      </c>
    </row>
    <row r="12" spans="1:30" x14ac:dyDescent="0.35">
      <c r="A12" s="1" t="s">
        <v>12</v>
      </c>
      <c r="B12">
        <v>32</v>
      </c>
      <c r="C12">
        <f t="shared" si="0"/>
        <v>-5.9159229816386905</v>
      </c>
      <c r="D12">
        <f t="shared" si="1"/>
        <v>-189.30953541243809</v>
      </c>
      <c r="E12">
        <v>82</v>
      </c>
      <c r="F12">
        <f t="shared" si="2"/>
        <v>8.9695943639125755</v>
      </c>
      <c r="G12">
        <f t="shared" si="3"/>
        <v>735.50673784083119</v>
      </c>
      <c r="H12">
        <v>38</v>
      </c>
      <c r="I12">
        <f t="shared" si="4"/>
        <v>1.08566110759274</v>
      </c>
      <c r="J12">
        <f t="shared" si="5"/>
        <v>41.255122088524118</v>
      </c>
      <c r="K12">
        <v>74.096969696969694</v>
      </c>
      <c r="L12">
        <f t="shared" si="6"/>
        <v>2.5569046045970993</v>
      </c>
      <c r="M12">
        <f t="shared" si="7"/>
        <v>189.45888300487354</v>
      </c>
      <c r="N12">
        <v>22.7969696969697</v>
      </c>
      <c r="O12">
        <f t="shared" si="8"/>
        <v>7.8100975313524073</v>
      </c>
      <c r="P12">
        <f t="shared" si="9"/>
        <v>178.0465567526187</v>
      </c>
      <c r="Q12">
        <v>964</v>
      </c>
      <c r="R12">
        <f t="shared" si="10"/>
        <v>0.22872731843196153</v>
      </c>
      <c r="S12">
        <f t="shared" si="11"/>
        <v>220.49313496841091</v>
      </c>
      <c r="T12">
        <v>44</v>
      </c>
      <c r="U12">
        <f t="shared" si="12"/>
        <v>1.5224765716810034</v>
      </c>
      <c r="V12">
        <f t="shared" si="13"/>
        <v>66.988969153964149</v>
      </c>
      <c r="W12">
        <v>6</v>
      </c>
      <c r="X12">
        <f t="shared" si="14"/>
        <v>8.0666703380955145</v>
      </c>
      <c r="Y12">
        <f t="shared" si="15"/>
        <v>48.40002202857309</v>
      </c>
      <c r="AA12">
        <f t="shared" si="16"/>
        <v>1290.8398904253577</v>
      </c>
      <c r="AB12">
        <f t="shared" si="17"/>
        <v>11</v>
      </c>
      <c r="AC12">
        <f>VLOOKUP(A12,Referenz_GK!A:F,5,FALSE)</f>
        <v>11</v>
      </c>
      <c r="AD12">
        <f t="shared" si="18"/>
        <v>0</v>
      </c>
    </row>
    <row r="13" spans="1:30" x14ac:dyDescent="0.35">
      <c r="A13" s="1" t="s">
        <v>31</v>
      </c>
      <c r="B13">
        <v>43</v>
      </c>
      <c r="C13">
        <f t="shared" si="0"/>
        <v>-5.9159229816386905</v>
      </c>
      <c r="D13">
        <f t="shared" si="1"/>
        <v>-254.38468821046368</v>
      </c>
      <c r="E13">
        <v>81</v>
      </c>
      <c r="F13">
        <f t="shared" si="2"/>
        <v>8.9695943639125755</v>
      </c>
      <c r="G13">
        <f t="shared" si="3"/>
        <v>726.53714347691857</v>
      </c>
      <c r="H13">
        <v>37.1</v>
      </c>
      <c r="I13">
        <f t="shared" si="4"/>
        <v>1.08566110759274</v>
      </c>
      <c r="J13">
        <f t="shared" si="5"/>
        <v>40.27802709169066</v>
      </c>
      <c r="K13">
        <v>65.748000000000005</v>
      </c>
      <c r="L13">
        <f t="shared" si="6"/>
        <v>2.5569046045970993</v>
      </c>
      <c r="M13">
        <f t="shared" si="7"/>
        <v>168.11136394305009</v>
      </c>
      <c r="N13">
        <v>67.992000000000004</v>
      </c>
      <c r="O13">
        <f t="shared" si="8"/>
        <v>7.8100975313524073</v>
      </c>
      <c r="P13">
        <f t="shared" si="9"/>
        <v>531.02415135171293</v>
      </c>
      <c r="Q13">
        <v>506</v>
      </c>
      <c r="R13">
        <f t="shared" si="10"/>
        <v>0.22872731843196153</v>
      </c>
      <c r="S13">
        <f t="shared" si="11"/>
        <v>115.73602312657253</v>
      </c>
      <c r="T13">
        <v>6</v>
      </c>
      <c r="U13">
        <f t="shared" si="12"/>
        <v>1.5224765716810034</v>
      </c>
      <c r="V13">
        <f t="shared" si="13"/>
        <v>9.1348594300860206</v>
      </c>
      <c r="W13">
        <v>-5.8999999999999986</v>
      </c>
      <c r="X13">
        <f t="shared" si="14"/>
        <v>8.0666703380955145</v>
      </c>
      <c r="Y13">
        <f t="shared" si="15"/>
        <v>-47.593354994763523</v>
      </c>
      <c r="AA13">
        <f t="shared" si="16"/>
        <v>1288.8435252148035</v>
      </c>
      <c r="AB13">
        <f t="shared" si="17"/>
        <v>12</v>
      </c>
      <c r="AC13">
        <f>VLOOKUP(A13,Referenz_GK!A:F,5,FALSE)</f>
        <v>12</v>
      </c>
      <c r="AD13">
        <f t="shared" si="18"/>
        <v>0</v>
      </c>
    </row>
    <row r="14" spans="1:30" hidden="1" x14ac:dyDescent="0.35">
      <c r="A14" s="1" t="s">
        <v>41</v>
      </c>
      <c r="B14">
        <v>51</v>
      </c>
      <c r="C14">
        <f t="shared" si="0"/>
        <v>-5.9159229816386905</v>
      </c>
      <c r="D14">
        <f t="shared" si="1"/>
        <v>-301.7120720635732</v>
      </c>
      <c r="E14">
        <v>96</v>
      </c>
      <c r="F14">
        <f t="shared" si="2"/>
        <v>8.9695943639125755</v>
      </c>
      <c r="G14">
        <f t="shared" si="3"/>
        <v>861.08105893560719</v>
      </c>
      <c r="H14">
        <v>44.6</v>
      </c>
      <c r="I14">
        <f t="shared" si="4"/>
        <v>1.08566110759274</v>
      </c>
      <c r="J14">
        <f t="shared" si="5"/>
        <v>48.42048539863621</v>
      </c>
      <c r="K14">
        <v>71.921621621621625</v>
      </c>
      <c r="L14">
        <f t="shared" si="6"/>
        <v>2.5569046045970993</v>
      </c>
      <c r="M14">
        <f t="shared" si="7"/>
        <v>183.89672549441462</v>
      </c>
      <c r="N14">
        <v>52.075675675675683</v>
      </c>
      <c r="O14">
        <f t="shared" si="8"/>
        <v>7.8100975313524073</v>
      </c>
      <c r="P14">
        <f t="shared" si="9"/>
        <v>406.71610603810325</v>
      </c>
      <c r="Q14">
        <v>536</v>
      </c>
      <c r="R14">
        <f t="shared" si="10"/>
        <v>0.22872731843196153</v>
      </c>
      <c r="S14">
        <f t="shared" si="11"/>
        <v>122.59784267953138</v>
      </c>
      <c r="T14">
        <v>6</v>
      </c>
      <c r="U14">
        <f t="shared" si="12"/>
        <v>1.5224765716810034</v>
      </c>
      <c r="V14">
        <f t="shared" si="13"/>
        <v>9.1348594300860206</v>
      </c>
      <c r="W14">
        <v>-6.3999999999999986</v>
      </c>
      <c r="X14">
        <f t="shared" si="14"/>
        <v>8.0666703380955145</v>
      </c>
      <c r="Y14">
        <f t="shared" si="15"/>
        <v>-51.626690163811283</v>
      </c>
      <c r="AA14">
        <f t="shared" si="16"/>
        <v>1278.5083157489942</v>
      </c>
      <c r="AB14">
        <f t="shared" si="17"/>
        <v>13</v>
      </c>
      <c r="AC14" t="e">
        <f>VLOOKUP(A14,Referenz_GK!A:F,5,FALSE)</f>
        <v>#N/A</v>
      </c>
      <c r="AD14">
        <f t="shared" si="18"/>
        <v>0</v>
      </c>
    </row>
    <row r="15" spans="1:30" x14ac:dyDescent="0.35">
      <c r="A15" s="1" t="s">
        <v>32</v>
      </c>
      <c r="B15">
        <v>50</v>
      </c>
      <c r="C15">
        <f t="shared" si="0"/>
        <v>-5.9159229816386905</v>
      </c>
      <c r="D15">
        <f t="shared" si="1"/>
        <v>-295.79614908193452</v>
      </c>
      <c r="E15">
        <v>87</v>
      </c>
      <c r="F15">
        <f t="shared" si="2"/>
        <v>8.9695943639125755</v>
      </c>
      <c r="G15">
        <f t="shared" si="3"/>
        <v>780.35470966039406</v>
      </c>
      <c r="H15">
        <v>48.6</v>
      </c>
      <c r="I15">
        <f t="shared" si="4"/>
        <v>1.08566110759274</v>
      </c>
      <c r="J15">
        <f t="shared" si="5"/>
        <v>52.76312982900717</v>
      </c>
      <c r="K15">
        <v>62.473684210526322</v>
      </c>
      <c r="L15">
        <f t="shared" si="6"/>
        <v>2.5569046045970993</v>
      </c>
      <c r="M15">
        <f t="shared" si="7"/>
        <v>159.73925082403986</v>
      </c>
      <c r="N15">
        <v>41.578947368421048</v>
      </c>
      <c r="O15">
        <f t="shared" si="8"/>
        <v>7.8100975313524073</v>
      </c>
      <c r="P15">
        <f t="shared" si="9"/>
        <v>324.73563419833687</v>
      </c>
      <c r="Q15">
        <v>1009</v>
      </c>
      <c r="R15">
        <f t="shared" si="10"/>
        <v>0.22872731843196153</v>
      </c>
      <c r="S15">
        <f t="shared" si="11"/>
        <v>230.7858642978492</v>
      </c>
      <c r="T15">
        <v>14</v>
      </c>
      <c r="U15">
        <f t="shared" si="12"/>
        <v>1.5224765716810034</v>
      </c>
      <c r="V15">
        <f t="shared" si="13"/>
        <v>21.314672003534046</v>
      </c>
      <c r="W15">
        <v>-1.399999999999999</v>
      </c>
      <c r="X15">
        <f t="shared" si="14"/>
        <v>8.0666703380955145</v>
      </c>
      <c r="Y15">
        <f t="shared" si="15"/>
        <v>-11.293338473333712</v>
      </c>
      <c r="AA15">
        <f t="shared" si="16"/>
        <v>1262.6037732578927</v>
      </c>
      <c r="AB15">
        <f t="shared" si="17"/>
        <v>14</v>
      </c>
      <c r="AC15">
        <f>VLOOKUP(A15,Referenz_GK!A:F,5,FALSE)</f>
        <v>14</v>
      </c>
      <c r="AD15">
        <f t="shared" si="18"/>
        <v>0</v>
      </c>
    </row>
    <row r="16" spans="1:30" hidden="1" x14ac:dyDescent="0.35">
      <c r="A16" s="1" t="s">
        <v>11</v>
      </c>
      <c r="B16">
        <v>57</v>
      </c>
      <c r="C16">
        <f t="shared" si="0"/>
        <v>-5.9159229816386905</v>
      </c>
      <c r="D16">
        <f t="shared" si="1"/>
        <v>-337.20760995340538</v>
      </c>
      <c r="E16">
        <v>90</v>
      </c>
      <c r="F16">
        <f t="shared" si="2"/>
        <v>8.9695943639125755</v>
      </c>
      <c r="G16">
        <f t="shared" si="3"/>
        <v>807.26349275213181</v>
      </c>
      <c r="H16">
        <v>47.8</v>
      </c>
      <c r="I16">
        <f t="shared" si="4"/>
        <v>1.08566110759274</v>
      </c>
      <c r="J16">
        <f t="shared" si="5"/>
        <v>51.894600942932968</v>
      </c>
      <c r="K16">
        <v>66.14</v>
      </c>
      <c r="L16">
        <f t="shared" si="6"/>
        <v>2.5569046045970993</v>
      </c>
      <c r="M16">
        <f t="shared" si="7"/>
        <v>169.11367054805214</v>
      </c>
      <c r="N16">
        <v>46.426666666666662</v>
      </c>
      <c r="O16">
        <f t="shared" si="8"/>
        <v>7.8100975313524073</v>
      </c>
      <c r="P16">
        <f t="shared" si="9"/>
        <v>362.5967947222544</v>
      </c>
      <c r="Q16">
        <v>898</v>
      </c>
      <c r="R16">
        <f t="shared" si="10"/>
        <v>0.22872731843196153</v>
      </c>
      <c r="S16">
        <f t="shared" si="11"/>
        <v>205.39713195190146</v>
      </c>
      <c r="T16">
        <v>20</v>
      </c>
      <c r="U16">
        <f t="shared" si="12"/>
        <v>1.5224765716810034</v>
      </c>
      <c r="V16">
        <f t="shared" si="13"/>
        <v>30.449531433620066</v>
      </c>
      <c r="W16">
        <v>-9.1999999999999957</v>
      </c>
      <c r="X16">
        <f t="shared" si="14"/>
        <v>8.0666703380955145</v>
      </c>
      <c r="Y16">
        <f t="shared" si="15"/>
        <v>-74.2133671104787</v>
      </c>
      <c r="AA16">
        <f t="shared" si="16"/>
        <v>1215.2942452870086</v>
      </c>
      <c r="AB16">
        <f t="shared" si="17"/>
        <v>15</v>
      </c>
      <c r="AC16" t="e">
        <f>VLOOKUP(A16,Referenz_GK!A:F,5,FALSE)</f>
        <v>#N/A</v>
      </c>
      <c r="AD16">
        <f t="shared" si="18"/>
        <v>0</v>
      </c>
    </row>
    <row r="17" spans="1:30" hidden="1" x14ac:dyDescent="0.35">
      <c r="A17" s="1" t="s">
        <v>39</v>
      </c>
      <c r="B17">
        <v>27</v>
      </c>
      <c r="C17">
        <f t="shared" si="0"/>
        <v>-5.9159229816386905</v>
      </c>
      <c r="D17">
        <f t="shared" si="1"/>
        <v>-159.72992050424463</v>
      </c>
      <c r="E17">
        <v>63</v>
      </c>
      <c r="F17">
        <f t="shared" si="2"/>
        <v>8.9695943639125755</v>
      </c>
      <c r="G17">
        <f t="shared" si="3"/>
        <v>565.08444492649221</v>
      </c>
      <c r="H17">
        <v>30.8</v>
      </c>
      <c r="I17">
        <f t="shared" si="4"/>
        <v>1.08566110759274</v>
      </c>
      <c r="J17">
        <f t="shared" si="5"/>
        <v>33.438362113856392</v>
      </c>
      <c r="K17">
        <v>69.092592592592595</v>
      </c>
      <c r="L17">
        <f t="shared" si="6"/>
        <v>2.5569046045970993</v>
      </c>
      <c r="M17">
        <f t="shared" si="7"/>
        <v>176.66316814355145</v>
      </c>
      <c r="N17">
        <v>41.88148148148148</v>
      </c>
      <c r="O17">
        <f t="shared" si="8"/>
        <v>7.8100975313524073</v>
      </c>
      <c r="P17">
        <f t="shared" si="9"/>
        <v>327.09845512790008</v>
      </c>
      <c r="Q17">
        <v>918</v>
      </c>
      <c r="R17">
        <f t="shared" si="10"/>
        <v>0.22872731843196153</v>
      </c>
      <c r="S17">
        <f t="shared" si="11"/>
        <v>209.97167832054069</v>
      </c>
      <c r="T17">
        <v>14</v>
      </c>
      <c r="U17">
        <f t="shared" si="12"/>
        <v>1.5224765716810034</v>
      </c>
      <c r="V17">
        <f t="shared" si="13"/>
        <v>21.314672003534046</v>
      </c>
      <c r="W17">
        <v>3.8000000000000012</v>
      </c>
      <c r="X17">
        <f t="shared" si="14"/>
        <v>8.0666703380955145</v>
      </c>
      <c r="Y17">
        <f t="shared" si="15"/>
        <v>30.653347284762965</v>
      </c>
      <c r="AA17">
        <f t="shared" si="16"/>
        <v>1204.4942074163935</v>
      </c>
      <c r="AB17">
        <f t="shared" si="17"/>
        <v>16</v>
      </c>
      <c r="AC17" t="e">
        <f>VLOOKUP(A17,Referenz_GK!A:F,5,FALSE)</f>
        <v>#N/A</v>
      </c>
      <c r="AD17">
        <f t="shared" si="18"/>
        <v>0</v>
      </c>
    </row>
    <row r="18" spans="1:30" hidden="1" x14ac:dyDescent="0.35">
      <c r="A18" s="1" t="s">
        <v>15</v>
      </c>
      <c r="B18">
        <v>37</v>
      </c>
      <c r="C18">
        <f t="shared" si="0"/>
        <v>-5.9159229816386905</v>
      </c>
      <c r="D18">
        <f t="shared" si="1"/>
        <v>-218.88915032063156</v>
      </c>
      <c r="E18">
        <v>84</v>
      </c>
      <c r="F18">
        <f t="shared" si="2"/>
        <v>8.9695943639125755</v>
      </c>
      <c r="G18">
        <f t="shared" si="3"/>
        <v>753.44592656865632</v>
      </c>
      <c r="H18">
        <v>37</v>
      </c>
      <c r="I18">
        <f t="shared" si="4"/>
        <v>1.08566110759274</v>
      </c>
      <c r="J18">
        <f t="shared" si="5"/>
        <v>40.169460980931383</v>
      </c>
      <c r="K18">
        <v>68.16</v>
      </c>
      <c r="L18">
        <f t="shared" si="6"/>
        <v>2.5569046045970993</v>
      </c>
      <c r="M18">
        <f t="shared" si="7"/>
        <v>174.27861784933827</v>
      </c>
      <c r="N18">
        <v>22.002857142857138</v>
      </c>
      <c r="O18">
        <f t="shared" si="8"/>
        <v>7.8100975313524073</v>
      </c>
      <c r="P18">
        <f t="shared" si="9"/>
        <v>171.84446025412822</v>
      </c>
      <c r="Q18">
        <v>930</v>
      </c>
      <c r="R18">
        <f t="shared" si="10"/>
        <v>0.22872731843196153</v>
      </c>
      <c r="S18">
        <f t="shared" si="11"/>
        <v>212.71640614172424</v>
      </c>
      <c r="T18">
        <v>22</v>
      </c>
      <c r="U18">
        <f t="shared" si="12"/>
        <v>1.5224765716810034</v>
      </c>
      <c r="V18">
        <f t="shared" si="13"/>
        <v>33.494484576982074</v>
      </c>
      <c r="W18">
        <v>0</v>
      </c>
      <c r="X18">
        <f t="shared" si="14"/>
        <v>8.0666703380955145</v>
      </c>
      <c r="Y18">
        <f t="shared" si="15"/>
        <v>0</v>
      </c>
      <c r="AA18">
        <f t="shared" si="16"/>
        <v>1167.0602060511289</v>
      </c>
      <c r="AB18">
        <f t="shared" si="17"/>
        <v>17</v>
      </c>
      <c r="AC18" t="e">
        <f>VLOOKUP(A18,Referenz_GK!A:F,5,FALSE)</f>
        <v>#N/A</v>
      </c>
      <c r="AD18">
        <f t="shared" si="18"/>
        <v>0</v>
      </c>
    </row>
    <row r="19" spans="1:30" x14ac:dyDescent="0.35">
      <c r="A19" s="1" t="s">
        <v>21</v>
      </c>
      <c r="B19">
        <v>28</v>
      </c>
      <c r="C19">
        <f t="shared" si="0"/>
        <v>-5.9159229816386905</v>
      </c>
      <c r="D19">
        <f t="shared" si="1"/>
        <v>-165.64584348588335</v>
      </c>
      <c r="E19">
        <v>63</v>
      </c>
      <c r="F19">
        <f t="shared" si="2"/>
        <v>8.9695943639125755</v>
      </c>
      <c r="G19">
        <f t="shared" si="3"/>
        <v>565.08444492649221</v>
      </c>
      <c r="H19">
        <v>29.1</v>
      </c>
      <c r="I19">
        <f t="shared" si="4"/>
        <v>1.08566110759274</v>
      </c>
      <c r="J19">
        <f t="shared" si="5"/>
        <v>31.592738230948736</v>
      </c>
      <c r="K19">
        <v>66.36388888888888</v>
      </c>
      <c r="L19">
        <f t="shared" si="6"/>
        <v>2.5569046045970993</v>
      </c>
      <c r="M19">
        <f t="shared" si="7"/>
        <v>169.68613307897024</v>
      </c>
      <c r="N19">
        <v>23.05</v>
      </c>
      <c r="O19">
        <f t="shared" si="8"/>
        <v>7.8100975313524073</v>
      </c>
      <c r="P19">
        <f t="shared" si="9"/>
        <v>180.022748097673</v>
      </c>
      <c r="Q19">
        <v>932</v>
      </c>
      <c r="R19">
        <f t="shared" si="10"/>
        <v>0.22872731843196153</v>
      </c>
      <c r="S19">
        <f t="shared" si="11"/>
        <v>213.17386077858816</v>
      </c>
      <c r="T19">
        <v>23</v>
      </c>
      <c r="U19">
        <f t="shared" si="12"/>
        <v>1.5224765716810034</v>
      </c>
      <c r="V19">
        <f t="shared" si="13"/>
        <v>35.016961148663079</v>
      </c>
      <c r="W19">
        <v>1.100000000000001</v>
      </c>
      <c r="X19">
        <f t="shared" si="14"/>
        <v>8.0666703380955145</v>
      </c>
      <c r="Y19">
        <f t="shared" si="15"/>
        <v>8.8733373719050732</v>
      </c>
      <c r="AA19">
        <f t="shared" si="16"/>
        <v>1037.8043801473573</v>
      </c>
      <c r="AB19">
        <f t="shared" si="17"/>
        <v>18</v>
      </c>
      <c r="AC19">
        <f>VLOOKUP(A19,Referenz_GK!A:F,5,FALSE)</f>
        <v>6</v>
      </c>
      <c r="AD19">
        <f t="shared" si="18"/>
        <v>12</v>
      </c>
    </row>
    <row r="20" spans="1:30" x14ac:dyDescent="0.35">
      <c r="A20" s="1" t="s">
        <v>22</v>
      </c>
      <c r="B20">
        <v>25</v>
      </c>
      <c r="C20">
        <f t="shared" si="0"/>
        <v>-5.9159229816386905</v>
      </c>
      <c r="D20">
        <f t="shared" si="1"/>
        <v>-147.89807454096726</v>
      </c>
      <c r="E20">
        <v>55</v>
      </c>
      <c r="F20">
        <f t="shared" si="2"/>
        <v>8.9695943639125755</v>
      </c>
      <c r="G20">
        <f t="shared" si="3"/>
        <v>493.32769001519165</v>
      </c>
      <c r="H20">
        <v>23.9</v>
      </c>
      <c r="I20">
        <f t="shared" si="4"/>
        <v>1.08566110759274</v>
      </c>
      <c r="J20">
        <f t="shared" si="5"/>
        <v>25.947300471466484</v>
      </c>
      <c r="K20">
        <v>61.145161290322577</v>
      </c>
      <c r="L20">
        <f t="shared" si="6"/>
        <v>2.5569046045970993</v>
      </c>
      <c r="M20">
        <f t="shared" si="7"/>
        <v>156.34234445205811</v>
      </c>
      <c r="N20">
        <v>23.603225806451611</v>
      </c>
      <c r="O20">
        <f t="shared" si="8"/>
        <v>7.8100975313524073</v>
      </c>
      <c r="P20">
        <f t="shared" si="9"/>
        <v>184.34349560292117</v>
      </c>
      <c r="Q20">
        <v>826</v>
      </c>
      <c r="R20">
        <f t="shared" si="10"/>
        <v>0.22872731843196153</v>
      </c>
      <c r="S20">
        <f t="shared" si="11"/>
        <v>188.92876502480021</v>
      </c>
      <c r="T20">
        <v>20</v>
      </c>
      <c r="U20">
        <f t="shared" si="12"/>
        <v>1.5224765716810034</v>
      </c>
      <c r="V20">
        <f t="shared" si="13"/>
        <v>30.449531433620066</v>
      </c>
      <c r="W20">
        <v>-1.100000000000001</v>
      </c>
      <c r="X20">
        <f t="shared" si="14"/>
        <v>8.0666703380955145</v>
      </c>
      <c r="Y20">
        <f t="shared" si="15"/>
        <v>-8.8733373719050732</v>
      </c>
      <c r="AA20">
        <f t="shared" si="16"/>
        <v>922.56771508718532</v>
      </c>
      <c r="AB20">
        <f t="shared" si="17"/>
        <v>19</v>
      </c>
      <c r="AC20">
        <f>VLOOKUP(A20,Referenz_GK!A:F,5,FALSE)</f>
        <v>13</v>
      </c>
      <c r="AD20">
        <f t="shared" si="18"/>
        <v>6</v>
      </c>
    </row>
    <row r="21" spans="1:30" hidden="1" x14ac:dyDescent="0.35">
      <c r="A21" s="1" t="s">
        <v>19</v>
      </c>
      <c r="B21">
        <v>32</v>
      </c>
      <c r="C21">
        <f t="shared" ref="C21:C42" si="19">$C$44</f>
        <v>-5.9159229816386905</v>
      </c>
      <c r="D21">
        <f t="shared" ref="D21:D42" si="20">B21*C21</f>
        <v>-189.30953541243809</v>
      </c>
      <c r="E21">
        <v>58</v>
      </c>
      <c r="F21">
        <f t="shared" ref="F21:F42" si="21">$F$44</f>
        <v>8.9695943639125755</v>
      </c>
      <c r="G21">
        <f t="shared" ref="G21:G42" si="22">E21*F21</f>
        <v>520.23647310692934</v>
      </c>
      <c r="H21">
        <v>30</v>
      </c>
      <c r="I21">
        <f t="shared" ref="I21:I42" si="23">$I$44</f>
        <v>1.08566110759274</v>
      </c>
      <c r="J21">
        <f t="shared" ref="J21:J42" si="24">H21*I21</f>
        <v>32.569833227782198</v>
      </c>
      <c r="K21">
        <v>60.392307692307703</v>
      </c>
      <c r="L21">
        <f t="shared" ref="L21:L42" si="25">$L$44</f>
        <v>2.5569046045970993</v>
      </c>
      <c r="M21">
        <f t="shared" ref="M21:M42" si="26">K21*L21</f>
        <v>154.41736962070638</v>
      </c>
      <c r="N21">
        <v>34.4</v>
      </c>
      <c r="O21">
        <f t="shared" ref="O21:O42" si="27">$O$44</f>
        <v>7.8100975313524073</v>
      </c>
      <c r="P21">
        <f t="shared" ref="P21:P42" si="28">N21*O21</f>
        <v>268.6673550785228</v>
      </c>
      <c r="Q21">
        <v>422</v>
      </c>
      <c r="R21">
        <f t="shared" ref="R21:R42" si="29">$R$44</f>
        <v>0.22872731843196153</v>
      </c>
      <c r="S21">
        <f t="shared" ref="S21:S42" si="30">Q21*R21</f>
        <v>96.522928378287773</v>
      </c>
      <c r="T21">
        <v>9</v>
      </c>
      <c r="U21">
        <f t="shared" ref="U21:U42" si="31">$U$44</f>
        <v>1.5224765716810034</v>
      </c>
      <c r="V21">
        <f t="shared" ref="V21:V42" si="32">T21*U21</f>
        <v>13.702289145129031</v>
      </c>
      <c r="W21">
        <v>-2</v>
      </c>
      <c r="X21">
        <f t="shared" ref="X21:X42" si="33">$X$44</f>
        <v>8.0666703380955145</v>
      </c>
      <c r="Y21">
        <f t="shared" ref="Y21:Y42" si="34">W21*X21</f>
        <v>-16.133340676191029</v>
      </c>
      <c r="AA21">
        <f t="shared" ref="AA21:AA42" si="35">SUM(Y21,V21,S21,P21,M21,J21,G21,D21)</f>
        <v>880.67337246872842</v>
      </c>
      <c r="AB21">
        <f t="shared" ref="AB21:AB42" si="36">RANK(AA21,AA:AA,0)</f>
        <v>20</v>
      </c>
      <c r="AC21" t="e">
        <f>VLOOKUP(A21,Referenz_GK!A:F,5,FALSE)</f>
        <v>#N/A</v>
      </c>
      <c r="AD21">
        <f t="shared" ref="AD21:AD42" si="37">IFERROR(IF(AC21=0,0,ABS(AB21-AC21)),0)</f>
        <v>0</v>
      </c>
    </row>
    <row r="22" spans="1:30" hidden="1" x14ac:dyDescent="0.35">
      <c r="A22" s="1" t="s">
        <v>36</v>
      </c>
      <c r="B22">
        <v>19</v>
      </c>
      <c r="C22">
        <f t="shared" si="19"/>
        <v>-5.9159229816386905</v>
      </c>
      <c r="D22">
        <f t="shared" si="20"/>
        <v>-112.40253665113512</v>
      </c>
      <c r="E22">
        <v>42</v>
      </c>
      <c r="F22">
        <f t="shared" si="21"/>
        <v>8.9695943639125755</v>
      </c>
      <c r="G22">
        <f t="shared" si="22"/>
        <v>376.72296328432816</v>
      </c>
      <c r="H22">
        <v>19.600000000000001</v>
      </c>
      <c r="I22">
        <f t="shared" si="23"/>
        <v>1.08566110759274</v>
      </c>
      <c r="J22">
        <f t="shared" si="24"/>
        <v>21.278957708817707</v>
      </c>
      <c r="K22">
        <v>66.15384615384616</v>
      </c>
      <c r="L22">
        <f t="shared" si="25"/>
        <v>2.5569046045970993</v>
      </c>
      <c r="M22">
        <f t="shared" si="26"/>
        <v>169.14907384257737</v>
      </c>
      <c r="N22">
        <v>39.484615384615388</v>
      </c>
      <c r="O22">
        <f t="shared" si="27"/>
        <v>7.8100975313524073</v>
      </c>
      <c r="P22">
        <f t="shared" si="28"/>
        <v>308.3786971417839</v>
      </c>
      <c r="Q22">
        <v>306</v>
      </c>
      <c r="R22">
        <f t="shared" si="29"/>
        <v>0.22872731843196153</v>
      </c>
      <c r="S22">
        <f t="shared" si="30"/>
        <v>69.990559440180235</v>
      </c>
      <c r="T22">
        <v>6</v>
      </c>
      <c r="U22">
        <f t="shared" si="31"/>
        <v>1.5224765716810034</v>
      </c>
      <c r="V22">
        <f t="shared" si="32"/>
        <v>9.1348594300860206</v>
      </c>
      <c r="W22">
        <v>0.60000000000000142</v>
      </c>
      <c r="X22">
        <f t="shared" si="33"/>
        <v>8.0666703380955145</v>
      </c>
      <c r="Y22">
        <f t="shared" si="34"/>
        <v>4.8400022028573204</v>
      </c>
      <c r="AA22">
        <f t="shared" si="35"/>
        <v>847.09257639949567</v>
      </c>
      <c r="AB22">
        <f t="shared" si="36"/>
        <v>21</v>
      </c>
      <c r="AC22" t="e">
        <f>VLOOKUP(A22,Referenz_GK!A:F,5,FALSE)</f>
        <v>#N/A</v>
      </c>
      <c r="AD22">
        <f t="shared" si="37"/>
        <v>0</v>
      </c>
    </row>
    <row r="23" spans="1:30" hidden="1" x14ac:dyDescent="0.35">
      <c r="A23" s="1" t="s">
        <v>20</v>
      </c>
      <c r="B23">
        <v>12</v>
      </c>
      <c r="C23">
        <f t="shared" si="19"/>
        <v>-5.9159229816386905</v>
      </c>
      <c r="D23">
        <f t="shared" si="20"/>
        <v>-70.991075779664286</v>
      </c>
      <c r="E23">
        <v>38</v>
      </c>
      <c r="F23">
        <f t="shared" si="21"/>
        <v>8.9695943639125755</v>
      </c>
      <c r="G23">
        <f t="shared" si="22"/>
        <v>340.84458582867785</v>
      </c>
      <c r="H23">
        <v>12.2</v>
      </c>
      <c r="I23">
        <f t="shared" si="23"/>
        <v>1.08566110759274</v>
      </c>
      <c r="J23">
        <f t="shared" si="24"/>
        <v>13.245065512631427</v>
      </c>
      <c r="K23">
        <v>72.830769230769221</v>
      </c>
      <c r="L23">
        <f t="shared" si="25"/>
        <v>2.5569046045970993</v>
      </c>
      <c r="M23">
        <f t="shared" si="26"/>
        <v>186.22132920250257</v>
      </c>
      <c r="N23">
        <v>35.061538461538461</v>
      </c>
      <c r="O23">
        <f t="shared" si="27"/>
        <v>7.8100975313524073</v>
      </c>
      <c r="P23">
        <f t="shared" si="28"/>
        <v>273.83403498387901</v>
      </c>
      <c r="Q23">
        <v>220</v>
      </c>
      <c r="R23">
        <f t="shared" si="29"/>
        <v>0.22872731843196153</v>
      </c>
      <c r="S23">
        <f t="shared" si="30"/>
        <v>50.320010055031538</v>
      </c>
      <c r="T23">
        <v>14</v>
      </c>
      <c r="U23">
        <f t="shared" si="31"/>
        <v>1.5224765716810034</v>
      </c>
      <c r="V23">
        <f t="shared" si="32"/>
        <v>21.314672003534046</v>
      </c>
      <c r="W23">
        <v>0.19999999999999929</v>
      </c>
      <c r="X23">
        <f t="shared" si="33"/>
        <v>8.0666703380955145</v>
      </c>
      <c r="Y23">
        <f t="shared" si="34"/>
        <v>1.6133340676190973</v>
      </c>
      <c r="AA23">
        <f t="shared" si="35"/>
        <v>816.40195587421124</v>
      </c>
      <c r="AB23">
        <f t="shared" si="36"/>
        <v>22</v>
      </c>
      <c r="AC23" t="e">
        <f>VLOOKUP(A23,Referenz_GK!A:F,5,FALSE)</f>
        <v>#N/A</v>
      </c>
      <c r="AD23">
        <f t="shared" si="37"/>
        <v>0</v>
      </c>
    </row>
    <row r="24" spans="1:30" hidden="1" x14ac:dyDescent="0.35">
      <c r="A24" s="1" t="s">
        <v>46</v>
      </c>
      <c r="B24">
        <v>4</v>
      </c>
      <c r="C24">
        <f t="shared" si="19"/>
        <v>-5.9159229816386905</v>
      </c>
      <c r="D24">
        <f t="shared" si="20"/>
        <v>-23.663691926554762</v>
      </c>
      <c r="E24">
        <v>2</v>
      </c>
      <c r="F24">
        <f t="shared" si="21"/>
        <v>8.9695943639125755</v>
      </c>
      <c r="G24">
        <f t="shared" si="22"/>
        <v>17.939188727825151</v>
      </c>
      <c r="H24">
        <v>1.1000000000000001</v>
      </c>
      <c r="I24">
        <f t="shared" si="23"/>
        <v>1.08566110759274</v>
      </c>
      <c r="J24">
        <f t="shared" si="24"/>
        <v>1.1942272183520142</v>
      </c>
      <c r="K24">
        <v>33.35</v>
      </c>
      <c r="L24">
        <f t="shared" si="25"/>
        <v>2.5569046045970993</v>
      </c>
      <c r="M24">
        <f t="shared" si="26"/>
        <v>85.272768563313264</v>
      </c>
      <c r="N24">
        <v>91.3</v>
      </c>
      <c r="O24">
        <f t="shared" si="27"/>
        <v>7.8100975313524073</v>
      </c>
      <c r="P24">
        <f t="shared" si="28"/>
        <v>713.06190461247479</v>
      </c>
      <c r="Q24">
        <v>37</v>
      </c>
      <c r="R24">
        <f t="shared" si="29"/>
        <v>0.22872731843196153</v>
      </c>
      <c r="S24">
        <f t="shared" si="30"/>
        <v>8.4629107819825773</v>
      </c>
      <c r="T24">
        <v>1</v>
      </c>
      <c r="U24">
        <f t="shared" si="31"/>
        <v>1.5224765716810034</v>
      </c>
      <c r="V24">
        <f t="shared" si="32"/>
        <v>1.5224765716810034</v>
      </c>
      <c r="W24">
        <v>-2.9</v>
      </c>
      <c r="X24">
        <f t="shared" si="33"/>
        <v>8.0666703380955145</v>
      </c>
      <c r="Y24">
        <f t="shared" si="34"/>
        <v>-23.393343980476992</v>
      </c>
      <c r="AA24">
        <f t="shared" si="35"/>
        <v>780.39644056859697</v>
      </c>
      <c r="AB24">
        <f t="shared" si="36"/>
        <v>23</v>
      </c>
      <c r="AC24" t="e">
        <f>VLOOKUP(A24,Referenz_GK!A:F,5,FALSE)</f>
        <v>#N/A</v>
      </c>
      <c r="AD24">
        <f t="shared" si="37"/>
        <v>0</v>
      </c>
    </row>
    <row r="25" spans="1:30" hidden="1" x14ac:dyDescent="0.35">
      <c r="A25" s="1" t="s">
        <v>30</v>
      </c>
      <c r="B25">
        <v>0</v>
      </c>
      <c r="C25">
        <f t="shared" si="19"/>
        <v>-5.9159229816386905</v>
      </c>
      <c r="D25">
        <f t="shared" si="20"/>
        <v>0</v>
      </c>
      <c r="E25">
        <v>3</v>
      </c>
      <c r="F25">
        <f t="shared" si="21"/>
        <v>8.9695943639125755</v>
      </c>
      <c r="G25">
        <f t="shared" si="22"/>
        <v>26.908783091737725</v>
      </c>
      <c r="H25">
        <v>0.2</v>
      </c>
      <c r="I25">
        <f t="shared" si="23"/>
        <v>1.08566110759274</v>
      </c>
      <c r="J25">
        <f t="shared" si="24"/>
        <v>0.21713222151854802</v>
      </c>
      <c r="K25">
        <v>100</v>
      </c>
      <c r="L25">
        <f t="shared" si="25"/>
        <v>2.5569046045970993</v>
      </c>
      <c r="M25">
        <f t="shared" si="26"/>
        <v>255.69046045970993</v>
      </c>
      <c r="N25">
        <v>61.5</v>
      </c>
      <c r="O25">
        <f t="shared" si="27"/>
        <v>7.8100975313524073</v>
      </c>
      <c r="P25">
        <f t="shared" si="28"/>
        <v>480.32099817817306</v>
      </c>
      <c r="Q25">
        <v>13</v>
      </c>
      <c r="R25">
        <f t="shared" si="29"/>
        <v>0.22872731843196153</v>
      </c>
      <c r="S25">
        <f t="shared" si="30"/>
        <v>2.9734551396155</v>
      </c>
      <c r="T25">
        <v>0</v>
      </c>
      <c r="U25">
        <f t="shared" si="31"/>
        <v>1.5224765716810034</v>
      </c>
      <c r="V25">
        <f t="shared" si="32"/>
        <v>0</v>
      </c>
      <c r="W25">
        <v>0.2</v>
      </c>
      <c r="X25">
        <f t="shared" si="33"/>
        <v>8.0666703380955145</v>
      </c>
      <c r="Y25">
        <f t="shared" si="34"/>
        <v>1.613334067619103</v>
      </c>
      <c r="AA25">
        <f t="shared" si="35"/>
        <v>767.72416315837393</v>
      </c>
      <c r="AB25">
        <f t="shared" si="36"/>
        <v>24</v>
      </c>
      <c r="AC25" t="e">
        <f>VLOOKUP(A25,Referenz_GK!A:F,5,FALSE)</f>
        <v>#N/A</v>
      </c>
      <c r="AD25">
        <f t="shared" si="37"/>
        <v>0</v>
      </c>
    </row>
    <row r="26" spans="1:30" hidden="1" x14ac:dyDescent="0.35">
      <c r="A26" s="1" t="s">
        <v>27</v>
      </c>
      <c r="B26">
        <v>2</v>
      </c>
      <c r="C26">
        <f t="shared" si="19"/>
        <v>-5.9159229816386905</v>
      </c>
      <c r="D26">
        <f t="shared" si="20"/>
        <v>-11.831845963277381</v>
      </c>
      <c r="E26">
        <v>3</v>
      </c>
      <c r="F26">
        <f t="shared" si="21"/>
        <v>8.9695943639125755</v>
      </c>
      <c r="G26">
        <f t="shared" si="22"/>
        <v>26.908783091737725</v>
      </c>
      <c r="H26">
        <v>0.8</v>
      </c>
      <c r="I26">
        <f t="shared" si="23"/>
        <v>1.08566110759274</v>
      </c>
      <c r="J26">
        <f t="shared" si="24"/>
        <v>0.8685288860741921</v>
      </c>
      <c r="K26">
        <v>60</v>
      </c>
      <c r="L26">
        <f t="shared" si="25"/>
        <v>2.5569046045970993</v>
      </c>
      <c r="M26">
        <f t="shared" si="26"/>
        <v>153.41427627582596</v>
      </c>
      <c r="N26">
        <v>76.900000000000006</v>
      </c>
      <c r="O26">
        <f t="shared" si="27"/>
        <v>7.8100975313524073</v>
      </c>
      <c r="P26">
        <f t="shared" si="28"/>
        <v>600.59650016100011</v>
      </c>
      <c r="Q26">
        <v>13</v>
      </c>
      <c r="R26">
        <f t="shared" si="29"/>
        <v>0.22872731843196153</v>
      </c>
      <c r="S26">
        <f t="shared" si="30"/>
        <v>2.9734551396155</v>
      </c>
      <c r="T26">
        <v>2</v>
      </c>
      <c r="U26">
        <f t="shared" si="31"/>
        <v>1.5224765716810034</v>
      </c>
      <c r="V26">
        <f t="shared" si="32"/>
        <v>3.0449531433620067</v>
      </c>
      <c r="W26">
        <v>-1.2</v>
      </c>
      <c r="X26">
        <f t="shared" si="33"/>
        <v>8.0666703380955145</v>
      </c>
      <c r="Y26">
        <f t="shared" si="34"/>
        <v>-9.6800044057146177</v>
      </c>
      <c r="AA26">
        <f t="shared" si="35"/>
        <v>766.29464632862346</v>
      </c>
      <c r="AB26">
        <f t="shared" si="36"/>
        <v>25</v>
      </c>
      <c r="AC26" t="e">
        <f>VLOOKUP(A26,Referenz_GK!A:F,5,FALSE)</f>
        <v>#N/A</v>
      </c>
      <c r="AD26">
        <f t="shared" si="37"/>
        <v>0</v>
      </c>
    </row>
    <row r="27" spans="1:30" hidden="1" x14ac:dyDescent="0.35">
      <c r="A27" s="1" t="s">
        <v>14</v>
      </c>
      <c r="B27">
        <v>14</v>
      </c>
      <c r="C27">
        <f t="shared" si="19"/>
        <v>-5.9159229816386905</v>
      </c>
      <c r="D27">
        <f t="shared" si="20"/>
        <v>-82.822921742941674</v>
      </c>
      <c r="E27">
        <v>11</v>
      </c>
      <c r="F27">
        <f t="shared" si="21"/>
        <v>8.9695943639125755</v>
      </c>
      <c r="G27">
        <f t="shared" si="22"/>
        <v>98.665538003038336</v>
      </c>
      <c r="H27">
        <v>9.5</v>
      </c>
      <c r="I27">
        <f t="shared" si="23"/>
        <v>1.08566110759274</v>
      </c>
      <c r="J27">
        <f t="shared" si="24"/>
        <v>10.313780522131029</v>
      </c>
      <c r="K27">
        <v>43.6</v>
      </c>
      <c r="L27">
        <f t="shared" si="25"/>
        <v>2.5569046045970993</v>
      </c>
      <c r="M27">
        <f t="shared" si="26"/>
        <v>111.48104076043353</v>
      </c>
      <c r="N27">
        <v>80.825000000000003</v>
      </c>
      <c r="O27">
        <f t="shared" si="27"/>
        <v>7.8100975313524073</v>
      </c>
      <c r="P27">
        <f t="shared" si="28"/>
        <v>631.25113297155838</v>
      </c>
      <c r="Q27">
        <v>84</v>
      </c>
      <c r="R27">
        <f t="shared" si="29"/>
        <v>0.22872731843196153</v>
      </c>
      <c r="S27">
        <f t="shared" si="30"/>
        <v>19.213094748284767</v>
      </c>
      <c r="T27">
        <v>3</v>
      </c>
      <c r="U27">
        <f t="shared" si="31"/>
        <v>1.5224765716810034</v>
      </c>
      <c r="V27">
        <f t="shared" si="32"/>
        <v>4.5674297150430103</v>
      </c>
      <c r="W27">
        <v>-4.5</v>
      </c>
      <c r="X27">
        <f t="shared" si="33"/>
        <v>8.0666703380955145</v>
      </c>
      <c r="Y27">
        <f t="shared" si="34"/>
        <v>-36.300016521429818</v>
      </c>
      <c r="AA27">
        <f t="shared" si="35"/>
        <v>756.36907845611768</v>
      </c>
      <c r="AB27">
        <f t="shared" si="36"/>
        <v>26</v>
      </c>
      <c r="AC27" t="e">
        <f>VLOOKUP(A27,Referenz_GK!A:F,5,FALSE)</f>
        <v>#N/A</v>
      </c>
      <c r="AD27">
        <f t="shared" si="37"/>
        <v>0</v>
      </c>
    </row>
    <row r="28" spans="1:30" hidden="1" x14ac:dyDescent="0.35">
      <c r="A28" s="1" t="s">
        <v>17</v>
      </c>
      <c r="B28">
        <v>3</v>
      </c>
      <c r="C28">
        <f t="shared" si="19"/>
        <v>-5.9159229816386905</v>
      </c>
      <c r="D28">
        <f t="shared" si="20"/>
        <v>-17.747768944916071</v>
      </c>
      <c r="E28">
        <v>6</v>
      </c>
      <c r="F28">
        <f t="shared" si="21"/>
        <v>8.9695943639125755</v>
      </c>
      <c r="G28">
        <f t="shared" si="22"/>
        <v>53.817566183475449</v>
      </c>
      <c r="H28">
        <v>3.6</v>
      </c>
      <c r="I28">
        <f t="shared" si="23"/>
        <v>1.08566110759274</v>
      </c>
      <c r="J28">
        <f t="shared" si="24"/>
        <v>3.908379987333864</v>
      </c>
      <c r="K28">
        <v>69.433333333333337</v>
      </c>
      <c r="L28">
        <f t="shared" si="25"/>
        <v>2.5569046045970993</v>
      </c>
      <c r="M28">
        <f t="shared" si="26"/>
        <v>177.53440971252527</v>
      </c>
      <c r="N28">
        <v>66.666666666666671</v>
      </c>
      <c r="O28">
        <f t="shared" si="27"/>
        <v>7.8100975313524073</v>
      </c>
      <c r="P28">
        <f t="shared" si="28"/>
        <v>520.67316875682718</v>
      </c>
      <c r="Q28">
        <v>44</v>
      </c>
      <c r="R28">
        <f t="shared" si="29"/>
        <v>0.22872731843196153</v>
      </c>
      <c r="S28">
        <f t="shared" si="30"/>
        <v>10.064002011006307</v>
      </c>
      <c r="T28">
        <v>1</v>
      </c>
      <c r="U28">
        <f t="shared" si="31"/>
        <v>1.5224765716810034</v>
      </c>
      <c r="V28">
        <f t="shared" si="32"/>
        <v>1.5224765716810034</v>
      </c>
      <c r="W28">
        <v>0.60000000000000009</v>
      </c>
      <c r="X28">
        <f t="shared" si="33"/>
        <v>8.0666703380955145</v>
      </c>
      <c r="Y28">
        <f t="shared" si="34"/>
        <v>4.8400022028573098</v>
      </c>
      <c r="AA28">
        <f t="shared" si="35"/>
        <v>754.61223648079044</v>
      </c>
      <c r="AB28">
        <f t="shared" si="36"/>
        <v>27</v>
      </c>
      <c r="AC28" t="e">
        <f>VLOOKUP(A28,Referenz_GK!A:F,5,FALSE)</f>
        <v>#N/A</v>
      </c>
      <c r="AD28">
        <f t="shared" si="37"/>
        <v>0</v>
      </c>
    </row>
    <row r="29" spans="1:30" hidden="1" x14ac:dyDescent="0.35">
      <c r="A29" s="1" t="s">
        <v>18</v>
      </c>
      <c r="B29">
        <v>2</v>
      </c>
      <c r="C29">
        <f t="shared" si="19"/>
        <v>-5.9159229816386905</v>
      </c>
      <c r="D29">
        <f t="shared" si="20"/>
        <v>-11.831845963277381</v>
      </c>
      <c r="E29">
        <v>5</v>
      </c>
      <c r="F29">
        <f t="shared" si="21"/>
        <v>8.9695943639125755</v>
      </c>
      <c r="G29">
        <f t="shared" si="22"/>
        <v>44.847971819562879</v>
      </c>
      <c r="H29">
        <v>1.7</v>
      </c>
      <c r="I29">
        <f t="shared" si="23"/>
        <v>1.08566110759274</v>
      </c>
      <c r="J29">
        <f t="shared" si="24"/>
        <v>1.8456238829076581</v>
      </c>
      <c r="K29">
        <v>71.400000000000006</v>
      </c>
      <c r="L29">
        <f t="shared" si="25"/>
        <v>2.5569046045970993</v>
      </c>
      <c r="M29">
        <f t="shared" si="26"/>
        <v>182.56298876823291</v>
      </c>
      <c r="N29">
        <v>68</v>
      </c>
      <c r="O29">
        <f t="shared" si="27"/>
        <v>7.8100975313524073</v>
      </c>
      <c r="P29">
        <f t="shared" si="28"/>
        <v>531.08663213196371</v>
      </c>
      <c r="Q29">
        <v>25</v>
      </c>
      <c r="R29">
        <f t="shared" si="29"/>
        <v>0.22872731843196153</v>
      </c>
      <c r="S29">
        <f t="shared" si="30"/>
        <v>5.7181829607990382</v>
      </c>
      <c r="T29">
        <v>0</v>
      </c>
      <c r="U29">
        <f t="shared" si="31"/>
        <v>1.5224765716810034</v>
      </c>
      <c r="V29">
        <f t="shared" si="32"/>
        <v>0</v>
      </c>
      <c r="W29">
        <v>-0.3</v>
      </c>
      <c r="X29">
        <f t="shared" si="33"/>
        <v>8.0666703380955145</v>
      </c>
      <c r="Y29">
        <f t="shared" si="34"/>
        <v>-2.4200011014286544</v>
      </c>
      <c r="AA29">
        <f t="shared" si="35"/>
        <v>751.80955249876013</v>
      </c>
      <c r="AB29">
        <f t="shared" si="36"/>
        <v>28</v>
      </c>
      <c r="AC29" t="e">
        <f>VLOOKUP(A29,Referenz_GK!A:F,5,FALSE)</f>
        <v>#N/A</v>
      </c>
      <c r="AD29">
        <f t="shared" si="37"/>
        <v>0</v>
      </c>
    </row>
    <row r="30" spans="1:30" hidden="1" x14ac:dyDescent="0.35">
      <c r="A30" s="1" t="s">
        <v>40</v>
      </c>
      <c r="B30">
        <v>9</v>
      </c>
      <c r="C30">
        <f t="shared" si="19"/>
        <v>-5.9159229816386905</v>
      </c>
      <c r="D30">
        <f t="shared" si="20"/>
        <v>-53.243306834748211</v>
      </c>
      <c r="E30">
        <v>18</v>
      </c>
      <c r="F30">
        <f t="shared" si="21"/>
        <v>8.9695943639125755</v>
      </c>
      <c r="G30">
        <f t="shared" si="22"/>
        <v>161.45269855042636</v>
      </c>
      <c r="H30">
        <v>9.4</v>
      </c>
      <c r="I30">
        <f t="shared" si="23"/>
        <v>1.08566110759274</v>
      </c>
      <c r="J30">
        <f t="shared" si="24"/>
        <v>10.205214411371756</v>
      </c>
      <c r="K30">
        <v>72.714285714285708</v>
      </c>
      <c r="L30">
        <f t="shared" si="25"/>
        <v>2.5569046045970993</v>
      </c>
      <c r="M30">
        <f t="shared" si="26"/>
        <v>185.92349196284621</v>
      </c>
      <c r="N30">
        <v>47.75714285714286</v>
      </c>
      <c r="O30">
        <f t="shared" si="27"/>
        <v>7.8100975313524073</v>
      </c>
      <c r="P30">
        <f t="shared" si="28"/>
        <v>372.98794353301571</v>
      </c>
      <c r="Q30">
        <v>148</v>
      </c>
      <c r="R30">
        <f t="shared" si="29"/>
        <v>0.22872731843196153</v>
      </c>
      <c r="S30">
        <f t="shared" si="30"/>
        <v>33.851643127930309</v>
      </c>
      <c r="T30">
        <v>1</v>
      </c>
      <c r="U30">
        <f t="shared" si="31"/>
        <v>1.5224765716810034</v>
      </c>
      <c r="V30">
        <f t="shared" si="32"/>
        <v>1.5224765716810034</v>
      </c>
      <c r="W30">
        <v>0.40000000000000041</v>
      </c>
      <c r="X30">
        <f t="shared" si="33"/>
        <v>8.0666703380955145</v>
      </c>
      <c r="Y30">
        <f t="shared" si="34"/>
        <v>3.2266681352382092</v>
      </c>
      <c r="AA30">
        <f t="shared" si="35"/>
        <v>715.92682945776141</v>
      </c>
      <c r="AB30">
        <f t="shared" si="36"/>
        <v>29</v>
      </c>
      <c r="AC30" t="e">
        <f>VLOOKUP(A30,Referenz_GK!A:F,5,FALSE)</f>
        <v>#N/A</v>
      </c>
      <c r="AD30">
        <f t="shared" si="37"/>
        <v>0</v>
      </c>
    </row>
    <row r="31" spans="1:30" hidden="1" x14ac:dyDescent="0.35">
      <c r="A31" s="1" t="s">
        <v>24</v>
      </c>
      <c r="B31">
        <v>11</v>
      </c>
      <c r="C31">
        <f t="shared" si="19"/>
        <v>-5.9159229816386905</v>
      </c>
      <c r="D31">
        <f t="shared" si="20"/>
        <v>-65.075152798025599</v>
      </c>
      <c r="E31">
        <v>19</v>
      </c>
      <c r="F31">
        <f t="shared" si="21"/>
        <v>8.9695943639125755</v>
      </c>
      <c r="G31">
        <f t="shared" si="22"/>
        <v>170.42229291433893</v>
      </c>
      <c r="H31">
        <v>8.8000000000000007</v>
      </c>
      <c r="I31">
        <f t="shared" si="23"/>
        <v>1.08566110759274</v>
      </c>
      <c r="J31">
        <f t="shared" si="24"/>
        <v>9.5538177468161134</v>
      </c>
      <c r="K31">
        <v>66.887500000000003</v>
      </c>
      <c r="L31">
        <f t="shared" si="25"/>
        <v>2.5569046045970993</v>
      </c>
      <c r="M31">
        <f t="shared" si="26"/>
        <v>171.02495673998848</v>
      </c>
      <c r="N31">
        <v>47.862499999999997</v>
      </c>
      <c r="O31">
        <f t="shared" si="27"/>
        <v>7.8100975313524073</v>
      </c>
      <c r="P31">
        <f t="shared" si="28"/>
        <v>373.81079309435455</v>
      </c>
      <c r="Q31">
        <v>210</v>
      </c>
      <c r="R31">
        <f t="shared" si="29"/>
        <v>0.22872731843196153</v>
      </c>
      <c r="S31">
        <f t="shared" si="30"/>
        <v>48.032736870711922</v>
      </c>
      <c r="T31">
        <v>7</v>
      </c>
      <c r="U31">
        <f t="shared" si="31"/>
        <v>1.5224765716810034</v>
      </c>
      <c r="V31">
        <f t="shared" si="32"/>
        <v>10.657336001767023</v>
      </c>
      <c r="W31">
        <v>-2.1999999999999988</v>
      </c>
      <c r="X31">
        <f t="shared" si="33"/>
        <v>8.0666703380955145</v>
      </c>
      <c r="Y31">
        <f t="shared" si="34"/>
        <v>-17.746674743810122</v>
      </c>
      <c r="AA31">
        <f t="shared" si="35"/>
        <v>700.68010582614124</v>
      </c>
      <c r="AB31">
        <f t="shared" si="36"/>
        <v>30</v>
      </c>
      <c r="AC31" t="e">
        <f>VLOOKUP(A31,Referenz_GK!A:F,5,FALSE)</f>
        <v>#N/A</v>
      </c>
      <c r="AD31">
        <f t="shared" si="37"/>
        <v>0</v>
      </c>
    </row>
    <row r="32" spans="1:30" hidden="1" x14ac:dyDescent="0.35">
      <c r="A32" s="1" t="s">
        <v>28</v>
      </c>
      <c r="B32">
        <v>1</v>
      </c>
      <c r="C32">
        <f t="shared" si="19"/>
        <v>-5.9159229816386905</v>
      </c>
      <c r="D32">
        <f t="shared" si="20"/>
        <v>-5.9159229816386905</v>
      </c>
      <c r="E32">
        <v>3</v>
      </c>
      <c r="F32">
        <f t="shared" si="21"/>
        <v>8.9695943639125755</v>
      </c>
      <c r="G32">
        <f t="shared" si="22"/>
        <v>26.908783091737725</v>
      </c>
      <c r="H32">
        <v>1.1000000000000001</v>
      </c>
      <c r="I32">
        <f t="shared" si="23"/>
        <v>1.08566110759274</v>
      </c>
      <c r="J32">
        <f t="shared" si="24"/>
        <v>1.1942272183520142</v>
      </c>
      <c r="K32">
        <v>37.5</v>
      </c>
      <c r="L32">
        <f t="shared" si="25"/>
        <v>2.5569046045970993</v>
      </c>
      <c r="M32">
        <f t="shared" si="26"/>
        <v>95.883922672391222</v>
      </c>
      <c r="N32">
        <v>61.1</v>
      </c>
      <c r="O32">
        <f t="shared" si="27"/>
        <v>7.8100975313524073</v>
      </c>
      <c r="P32">
        <f t="shared" si="28"/>
        <v>477.19695916563211</v>
      </c>
      <c r="Q32">
        <v>19</v>
      </c>
      <c r="R32">
        <f t="shared" si="29"/>
        <v>0.22872731843196153</v>
      </c>
      <c r="S32">
        <f t="shared" si="30"/>
        <v>4.3458190502072691</v>
      </c>
      <c r="T32">
        <v>0</v>
      </c>
      <c r="U32">
        <f t="shared" si="31"/>
        <v>1.5224765716810034</v>
      </c>
      <c r="V32">
        <f t="shared" si="32"/>
        <v>0</v>
      </c>
      <c r="W32">
        <v>0.1000000000000001</v>
      </c>
      <c r="X32">
        <f t="shared" si="33"/>
        <v>8.0666703380955145</v>
      </c>
      <c r="Y32">
        <f t="shared" si="34"/>
        <v>0.80666703380955229</v>
      </c>
      <c r="AA32">
        <f t="shared" si="35"/>
        <v>600.42045525049116</v>
      </c>
      <c r="AB32">
        <f t="shared" si="36"/>
        <v>31</v>
      </c>
      <c r="AC32" t="e">
        <f>VLOOKUP(A32,Referenz_GK!A:F,5,FALSE)</f>
        <v>#N/A</v>
      </c>
      <c r="AD32">
        <f t="shared" si="37"/>
        <v>0</v>
      </c>
    </row>
    <row r="33" spans="1:30" hidden="1" x14ac:dyDescent="0.35">
      <c r="A33" s="1" t="s">
        <v>33</v>
      </c>
      <c r="B33">
        <v>8</v>
      </c>
      <c r="C33">
        <f t="shared" si="19"/>
        <v>-5.9159229816386905</v>
      </c>
      <c r="D33">
        <f t="shared" si="20"/>
        <v>-47.327383853109524</v>
      </c>
      <c r="E33">
        <v>15</v>
      </c>
      <c r="F33">
        <f t="shared" si="21"/>
        <v>8.9695943639125755</v>
      </c>
      <c r="G33">
        <f t="shared" si="22"/>
        <v>134.54391545868864</v>
      </c>
      <c r="H33">
        <v>7.3</v>
      </c>
      <c r="I33">
        <f t="shared" si="23"/>
        <v>1.08566110759274</v>
      </c>
      <c r="J33">
        <f t="shared" si="24"/>
        <v>7.9253260854270025</v>
      </c>
      <c r="K33">
        <v>60.957142857142863</v>
      </c>
      <c r="L33">
        <f t="shared" si="25"/>
        <v>2.5569046045970993</v>
      </c>
      <c r="M33">
        <f t="shared" si="26"/>
        <v>155.86159925451176</v>
      </c>
      <c r="N33">
        <v>32.799999999999997</v>
      </c>
      <c r="O33">
        <f t="shared" si="27"/>
        <v>7.8100975313524073</v>
      </c>
      <c r="P33">
        <f t="shared" si="28"/>
        <v>256.17119902835896</v>
      </c>
      <c r="Q33">
        <v>198</v>
      </c>
      <c r="R33">
        <f t="shared" si="29"/>
        <v>0.22872731843196153</v>
      </c>
      <c r="S33">
        <f t="shared" si="30"/>
        <v>45.288009049528384</v>
      </c>
      <c r="T33">
        <v>6</v>
      </c>
      <c r="U33">
        <f t="shared" si="31"/>
        <v>1.5224765716810034</v>
      </c>
      <c r="V33">
        <f t="shared" si="32"/>
        <v>9.1348594300860206</v>
      </c>
      <c r="W33">
        <v>-0.70000000000000018</v>
      </c>
      <c r="X33">
        <f t="shared" si="33"/>
        <v>8.0666703380955145</v>
      </c>
      <c r="Y33">
        <f t="shared" si="34"/>
        <v>-5.6466692366668614</v>
      </c>
      <c r="AA33">
        <f t="shared" si="35"/>
        <v>555.95085521682438</v>
      </c>
      <c r="AB33">
        <f t="shared" si="36"/>
        <v>32</v>
      </c>
      <c r="AC33" t="e">
        <f>VLOOKUP(A33,Referenz_GK!A:F,5,FALSE)</f>
        <v>#N/A</v>
      </c>
      <c r="AD33">
        <f t="shared" si="37"/>
        <v>0</v>
      </c>
    </row>
    <row r="34" spans="1:30" hidden="1" x14ac:dyDescent="0.35">
      <c r="A34" s="1" t="s">
        <v>37</v>
      </c>
      <c r="B34">
        <v>21</v>
      </c>
      <c r="C34">
        <f t="shared" si="19"/>
        <v>-5.9159229816386905</v>
      </c>
      <c r="D34">
        <f t="shared" si="20"/>
        <v>-124.2343826144125</v>
      </c>
      <c r="E34">
        <v>24</v>
      </c>
      <c r="F34">
        <f t="shared" si="21"/>
        <v>8.9695943639125755</v>
      </c>
      <c r="G34">
        <f t="shared" si="22"/>
        <v>215.2702647339018</v>
      </c>
      <c r="H34">
        <v>19</v>
      </c>
      <c r="I34">
        <f t="shared" si="23"/>
        <v>1.08566110759274</v>
      </c>
      <c r="J34">
        <f t="shared" si="24"/>
        <v>20.627561044262059</v>
      </c>
      <c r="K34">
        <v>47.321428571428569</v>
      </c>
      <c r="L34">
        <f t="shared" si="25"/>
        <v>2.5569046045970993</v>
      </c>
      <c r="M34">
        <f t="shared" si="26"/>
        <v>120.99637861039845</v>
      </c>
      <c r="N34">
        <v>29.721428571428572</v>
      </c>
      <c r="O34">
        <f t="shared" si="27"/>
        <v>7.8100975313524073</v>
      </c>
      <c r="P34">
        <f t="shared" si="28"/>
        <v>232.1272559139812</v>
      </c>
      <c r="Q34">
        <v>399</v>
      </c>
      <c r="R34">
        <f t="shared" si="29"/>
        <v>0.22872731843196153</v>
      </c>
      <c r="S34">
        <f t="shared" si="30"/>
        <v>91.262200054352647</v>
      </c>
      <c r="T34">
        <v>7</v>
      </c>
      <c r="U34">
        <f t="shared" si="31"/>
        <v>1.5224765716810034</v>
      </c>
      <c r="V34">
        <f t="shared" si="32"/>
        <v>10.657336001767023</v>
      </c>
      <c r="W34">
        <v>-2</v>
      </c>
      <c r="X34">
        <f t="shared" si="33"/>
        <v>8.0666703380955145</v>
      </c>
      <c r="Y34">
        <f t="shared" si="34"/>
        <v>-16.133340676191029</v>
      </c>
      <c r="AA34">
        <f t="shared" si="35"/>
        <v>550.57327306805962</v>
      </c>
      <c r="AB34">
        <f t="shared" si="36"/>
        <v>33</v>
      </c>
      <c r="AC34" t="e">
        <f>VLOOKUP(A34,Referenz_GK!A:F,5,FALSE)</f>
        <v>#N/A</v>
      </c>
      <c r="AD34">
        <f t="shared" si="37"/>
        <v>0</v>
      </c>
    </row>
    <row r="35" spans="1:30" hidden="1" x14ac:dyDescent="0.35">
      <c r="A35" s="1" t="s">
        <v>16</v>
      </c>
      <c r="B35">
        <v>1</v>
      </c>
      <c r="C35">
        <f t="shared" si="19"/>
        <v>-5.9159229816386905</v>
      </c>
      <c r="D35">
        <f t="shared" si="20"/>
        <v>-5.9159229816386905</v>
      </c>
      <c r="E35">
        <v>6</v>
      </c>
      <c r="F35">
        <f t="shared" si="21"/>
        <v>8.9695943639125755</v>
      </c>
      <c r="G35">
        <f t="shared" si="22"/>
        <v>53.817566183475449</v>
      </c>
      <c r="H35">
        <v>2.2000000000000002</v>
      </c>
      <c r="I35">
        <f t="shared" si="23"/>
        <v>1.08566110759274</v>
      </c>
      <c r="J35">
        <f t="shared" si="24"/>
        <v>2.3884544367040283</v>
      </c>
      <c r="K35">
        <v>87.5</v>
      </c>
      <c r="L35">
        <f t="shared" si="25"/>
        <v>2.5569046045970993</v>
      </c>
      <c r="M35">
        <f t="shared" si="26"/>
        <v>223.7291529022462</v>
      </c>
      <c r="N35">
        <v>31.4</v>
      </c>
      <c r="O35">
        <f t="shared" si="27"/>
        <v>7.8100975313524073</v>
      </c>
      <c r="P35">
        <f t="shared" si="28"/>
        <v>245.23706248446558</v>
      </c>
      <c r="Q35">
        <v>48</v>
      </c>
      <c r="R35">
        <f t="shared" si="29"/>
        <v>0.22872731843196153</v>
      </c>
      <c r="S35">
        <f t="shared" si="30"/>
        <v>10.978911284734153</v>
      </c>
      <c r="T35">
        <v>1</v>
      </c>
      <c r="U35">
        <f t="shared" si="31"/>
        <v>1.5224765716810034</v>
      </c>
      <c r="V35">
        <f t="shared" si="32"/>
        <v>1.5224765716810034</v>
      </c>
      <c r="W35">
        <v>1.2</v>
      </c>
      <c r="X35">
        <f t="shared" si="33"/>
        <v>8.0666703380955145</v>
      </c>
      <c r="Y35">
        <f t="shared" si="34"/>
        <v>9.6800044057146177</v>
      </c>
      <c r="AA35">
        <f t="shared" si="35"/>
        <v>541.4377052873823</v>
      </c>
      <c r="AB35">
        <f t="shared" si="36"/>
        <v>34</v>
      </c>
      <c r="AC35" t="e">
        <f>VLOOKUP(A35,Referenz_GK!A:F,5,FALSE)</f>
        <v>#N/A</v>
      </c>
      <c r="AD35">
        <f t="shared" si="37"/>
        <v>0</v>
      </c>
    </row>
    <row r="36" spans="1:30" hidden="1" x14ac:dyDescent="0.35">
      <c r="A36" s="1" t="s">
        <v>42</v>
      </c>
      <c r="B36">
        <v>0</v>
      </c>
      <c r="C36">
        <f t="shared" si="19"/>
        <v>-5.9159229816386905</v>
      </c>
      <c r="D36">
        <f t="shared" si="20"/>
        <v>0</v>
      </c>
      <c r="E36">
        <v>2</v>
      </c>
      <c r="F36">
        <f t="shared" si="21"/>
        <v>8.9695943639125755</v>
      </c>
      <c r="G36">
        <f t="shared" si="22"/>
        <v>17.939188727825151</v>
      </c>
      <c r="H36">
        <v>0.1</v>
      </c>
      <c r="I36">
        <f t="shared" si="23"/>
        <v>1.08566110759274</v>
      </c>
      <c r="J36">
        <f t="shared" si="24"/>
        <v>0.10856611075927401</v>
      </c>
      <c r="K36">
        <v>100</v>
      </c>
      <c r="L36">
        <f t="shared" si="25"/>
        <v>2.5569046045970993</v>
      </c>
      <c r="M36">
        <f t="shared" si="26"/>
        <v>255.69046045970993</v>
      </c>
      <c r="N36">
        <v>30</v>
      </c>
      <c r="O36">
        <f t="shared" si="27"/>
        <v>7.8100975313524073</v>
      </c>
      <c r="P36">
        <f t="shared" si="28"/>
        <v>234.30292594057221</v>
      </c>
      <c r="Q36">
        <v>10</v>
      </c>
      <c r="R36">
        <f t="shared" si="29"/>
        <v>0.22872731843196153</v>
      </c>
      <c r="S36">
        <f t="shared" si="30"/>
        <v>2.2872731843196155</v>
      </c>
      <c r="T36">
        <v>0</v>
      </c>
      <c r="U36">
        <f t="shared" si="31"/>
        <v>1.5224765716810034</v>
      </c>
      <c r="V36">
        <f t="shared" si="32"/>
        <v>0</v>
      </c>
      <c r="W36">
        <v>0.1</v>
      </c>
      <c r="X36">
        <f t="shared" si="33"/>
        <v>8.0666703380955145</v>
      </c>
      <c r="Y36">
        <f t="shared" si="34"/>
        <v>0.80666703380955151</v>
      </c>
      <c r="AA36">
        <f t="shared" si="35"/>
        <v>511.13508145699575</v>
      </c>
      <c r="AB36">
        <f t="shared" si="36"/>
        <v>35</v>
      </c>
      <c r="AC36" t="e">
        <f>VLOOKUP(A36,Referenz_GK!A:F,5,FALSE)</f>
        <v>#N/A</v>
      </c>
      <c r="AD36">
        <f t="shared" si="37"/>
        <v>0</v>
      </c>
    </row>
    <row r="37" spans="1:30" hidden="1" x14ac:dyDescent="0.35">
      <c r="A37" s="1" t="s">
        <v>10</v>
      </c>
      <c r="B37">
        <v>9</v>
      </c>
      <c r="C37">
        <f t="shared" si="19"/>
        <v>-5.9159229816386905</v>
      </c>
      <c r="D37">
        <f t="shared" si="20"/>
        <v>-53.243306834748211</v>
      </c>
      <c r="E37">
        <v>10</v>
      </c>
      <c r="F37">
        <f t="shared" si="21"/>
        <v>8.9695943639125755</v>
      </c>
      <c r="G37">
        <f t="shared" si="22"/>
        <v>89.695943639125758</v>
      </c>
      <c r="H37">
        <v>8</v>
      </c>
      <c r="I37">
        <f t="shared" si="23"/>
        <v>1.08566110759274</v>
      </c>
      <c r="J37">
        <f t="shared" si="24"/>
        <v>8.6852888607419203</v>
      </c>
      <c r="K37">
        <v>65.466666666666669</v>
      </c>
      <c r="L37">
        <f t="shared" si="25"/>
        <v>2.5569046045970993</v>
      </c>
      <c r="M37">
        <f t="shared" si="26"/>
        <v>167.39202144762345</v>
      </c>
      <c r="N37">
        <v>35.433333333333337</v>
      </c>
      <c r="O37">
        <f t="shared" si="27"/>
        <v>7.8100975313524073</v>
      </c>
      <c r="P37">
        <f t="shared" si="28"/>
        <v>276.73778919425365</v>
      </c>
      <c r="Q37">
        <v>77</v>
      </c>
      <c r="R37">
        <f t="shared" si="29"/>
        <v>0.22872731843196153</v>
      </c>
      <c r="S37">
        <f t="shared" si="30"/>
        <v>17.612003519261037</v>
      </c>
      <c r="T37">
        <v>1</v>
      </c>
      <c r="U37">
        <f t="shared" si="31"/>
        <v>1.5224765716810034</v>
      </c>
      <c r="V37">
        <f t="shared" si="32"/>
        <v>1.5224765716810034</v>
      </c>
      <c r="W37">
        <v>-1</v>
      </c>
      <c r="X37">
        <f t="shared" si="33"/>
        <v>8.0666703380955145</v>
      </c>
      <c r="Y37">
        <f t="shared" si="34"/>
        <v>-8.0666703380955145</v>
      </c>
      <c r="AA37">
        <f t="shared" si="35"/>
        <v>500.33554605984318</v>
      </c>
      <c r="AB37">
        <f t="shared" si="36"/>
        <v>36</v>
      </c>
      <c r="AC37" t="e">
        <f>VLOOKUP(A37,Referenz_GK!A:F,5,FALSE)</f>
        <v>#N/A</v>
      </c>
      <c r="AD37">
        <f t="shared" si="37"/>
        <v>0</v>
      </c>
    </row>
    <row r="38" spans="1:30" hidden="1" x14ac:dyDescent="0.35">
      <c r="A38" s="1" t="s">
        <v>34</v>
      </c>
      <c r="B38">
        <v>2</v>
      </c>
      <c r="C38">
        <f t="shared" si="19"/>
        <v>-5.9159229816386905</v>
      </c>
      <c r="D38">
        <f t="shared" si="20"/>
        <v>-11.831845963277381</v>
      </c>
      <c r="E38">
        <v>10</v>
      </c>
      <c r="F38">
        <f t="shared" si="21"/>
        <v>8.9695943639125755</v>
      </c>
      <c r="G38">
        <f t="shared" si="22"/>
        <v>89.695943639125758</v>
      </c>
      <c r="H38">
        <v>4.3</v>
      </c>
      <c r="I38">
        <f t="shared" si="23"/>
        <v>1.08566110759274</v>
      </c>
      <c r="J38">
        <f t="shared" si="24"/>
        <v>4.6683427626487823</v>
      </c>
      <c r="K38">
        <v>76.666666666666671</v>
      </c>
      <c r="L38">
        <f t="shared" si="25"/>
        <v>2.5569046045970993</v>
      </c>
      <c r="M38">
        <f t="shared" si="26"/>
        <v>196.02935301911097</v>
      </c>
      <c r="N38">
        <v>20.833333333333329</v>
      </c>
      <c r="O38">
        <f t="shared" si="27"/>
        <v>7.8100975313524073</v>
      </c>
      <c r="P38">
        <f t="shared" si="28"/>
        <v>162.71036523650844</v>
      </c>
      <c r="Q38">
        <v>63</v>
      </c>
      <c r="R38">
        <f t="shared" si="29"/>
        <v>0.22872731843196153</v>
      </c>
      <c r="S38">
        <f t="shared" si="30"/>
        <v>14.409821061213577</v>
      </c>
      <c r="T38">
        <v>1</v>
      </c>
      <c r="U38">
        <f t="shared" si="31"/>
        <v>1.5224765716810034</v>
      </c>
      <c r="V38">
        <f t="shared" si="32"/>
        <v>1.5224765716810034</v>
      </c>
      <c r="W38">
        <v>2.2999999999999998</v>
      </c>
      <c r="X38">
        <f t="shared" si="33"/>
        <v>8.0666703380955145</v>
      </c>
      <c r="Y38">
        <f t="shared" si="34"/>
        <v>18.553341777619682</v>
      </c>
      <c r="AA38">
        <f t="shared" si="35"/>
        <v>475.75779810463081</v>
      </c>
      <c r="AB38">
        <f t="shared" si="36"/>
        <v>37</v>
      </c>
      <c r="AC38" t="e">
        <f>VLOOKUP(A38,Referenz_GK!A:F,5,FALSE)</f>
        <v>#N/A</v>
      </c>
      <c r="AD38">
        <f t="shared" si="37"/>
        <v>0</v>
      </c>
    </row>
    <row r="39" spans="1:30" hidden="1" x14ac:dyDescent="0.35">
      <c r="A39" s="1" t="s">
        <v>35</v>
      </c>
      <c r="B39">
        <v>5</v>
      </c>
      <c r="C39">
        <f t="shared" si="19"/>
        <v>-5.9159229816386905</v>
      </c>
      <c r="D39">
        <f t="shared" si="20"/>
        <v>-29.579614908193452</v>
      </c>
      <c r="E39">
        <v>4</v>
      </c>
      <c r="F39">
        <f t="shared" si="21"/>
        <v>8.9695943639125755</v>
      </c>
      <c r="G39">
        <f t="shared" si="22"/>
        <v>35.878377455650302</v>
      </c>
      <c r="H39">
        <v>4</v>
      </c>
      <c r="I39">
        <f t="shared" si="23"/>
        <v>1.08566110759274</v>
      </c>
      <c r="J39">
        <f t="shared" si="24"/>
        <v>4.3426444303709602</v>
      </c>
      <c r="K39">
        <v>53.35</v>
      </c>
      <c r="L39">
        <f t="shared" si="25"/>
        <v>2.5569046045970993</v>
      </c>
      <c r="M39">
        <f t="shared" si="26"/>
        <v>136.41086065525525</v>
      </c>
      <c r="N39">
        <v>26.35</v>
      </c>
      <c r="O39">
        <f t="shared" si="27"/>
        <v>7.8100975313524073</v>
      </c>
      <c r="P39">
        <f t="shared" si="28"/>
        <v>205.79606995113593</v>
      </c>
      <c r="Q39">
        <v>39</v>
      </c>
      <c r="R39">
        <f t="shared" si="29"/>
        <v>0.22872731843196153</v>
      </c>
      <c r="S39">
        <f t="shared" si="30"/>
        <v>8.9203654188464991</v>
      </c>
      <c r="T39">
        <v>1</v>
      </c>
      <c r="U39">
        <f t="shared" si="31"/>
        <v>1.5224765716810034</v>
      </c>
      <c r="V39">
        <f t="shared" si="32"/>
        <v>1.5224765716810034</v>
      </c>
      <c r="W39">
        <v>-1</v>
      </c>
      <c r="X39">
        <f t="shared" si="33"/>
        <v>8.0666703380955145</v>
      </c>
      <c r="Y39">
        <f t="shared" si="34"/>
        <v>-8.0666703380955145</v>
      </c>
      <c r="AA39">
        <f t="shared" si="35"/>
        <v>355.22450923665099</v>
      </c>
      <c r="AB39">
        <f t="shared" si="36"/>
        <v>38</v>
      </c>
      <c r="AC39" t="e">
        <f>VLOOKUP(A39,Referenz_GK!A:F,5,FALSE)</f>
        <v>#N/A</v>
      </c>
      <c r="AD39">
        <f t="shared" si="37"/>
        <v>0</v>
      </c>
    </row>
    <row r="40" spans="1:30" hidden="1" x14ac:dyDescent="0.35">
      <c r="A40" s="1" t="s">
        <v>48</v>
      </c>
      <c r="B40">
        <v>1</v>
      </c>
      <c r="C40">
        <f t="shared" si="19"/>
        <v>-5.9159229816386905</v>
      </c>
      <c r="D40">
        <f t="shared" si="20"/>
        <v>-5.9159229816386905</v>
      </c>
      <c r="E40">
        <v>1</v>
      </c>
      <c r="F40">
        <f t="shared" si="21"/>
        <v>8.9695943639125755</v>
      </c>
      <c r="G40">
        <f t="shared" si="22"/>
        <v>8.9695943639125755</v>
      </c>
      <c r="H40">
        <v>0.6</v>
      </c>
      <c r="I40">
        <f t="shared" si="23"/>
        <v>1.08566110759274</v>
      </c>
      <c r="J40">
        <f t="shared" si="24"/>
        <v>0.65139666455564404</v>
      </c>
      <c r="K40">
        <v>50</v>
      </c>
      <c r="L40">
        <f t="shared" si="25"/>
        <v>2.5569046045970993</v>
      </c>
      <c r="M40">
        <f t="shared" si="26"/>
        <v>127.84523022985496</v>
      </c>
      <c r="N40">
        <v>25</v>
      </c>
      <c r="O40">
        <f t="shared" si="27"/>
        <v>7.8100975313524073</v>
      </c>
      <c r="P40">
        <f t="shared" si="28"/>
        <v>195.25243828381019</v>
      </c>
      <c r="Q40">
        <v>20</v>
      </c>
      <c r="R40">
        <f t="shared" si="29"/>
        <v>0.22872731843196153</v>
      </c>
      <c r="S40">
        <f t="shared" si="30"/>
        <v>4.5745463686392309</v>
      </c>
      <c r="T40">
        <v>0</v>
      </c>
      <c r="U40">
        <f t="shared" si="31"/>
        <v>1.5224765716810034</v>
      </c>
      <c r="V40">
        <f t="shared" si="32"/>
        <v>0</v>
      </c>
      <c r="W40">
        <v>-0.4</v>
      </c>
      <c r="X40">
        <f t="shared" si="33"/>
        <v>8.0666703380955145</v>
      </c>
      <c r="Y40">
        <f t="shared" si="34"/>
        <v>-3.2266681352382061</v>
      </c>
      <c r="AA40">
        <f t="shared" si="35"/>
        <v>328.15061479389567</v>
      </c>
      <c r="AB40">
        <f t="shared" si="36"/>
        <v>39</v>
      </c>
      <c r="AC40" t="e">
        <f>VLOOKUP(A40,Referenz_GK!A:F,5,FALSE)</f>
        <v>#N/A</v>
      </c>
      <c r="AD40">
        <f t="shared" si="37"/>
        <v>0</v>
      </c>
    </row>
    <row r="41" spans="1:30" hidden="1" x14ac:dyDescent="0.35">
      <c r="A41" s="1" t="s">
        <v>47</v>
      </c>
      <c r="B41">
        <v>3</v>
      </c>
      <c r="C41">
        <f t="shared" si="19"/>
        <v>-5.9159229816386905</v>
      </c>
      <c r="D41">
        <f t="shared" si="20"/>
        <v>-17.747768944916071</v>
      </c>
      <c r="E41">
        <v>0</v>
      </c>
      <c r="F41">
        <f t="shared" si="21"/>
        <v>8.9695943639125755</v>
      </c>
      <c r="G41">
        <f t="shared" si="22"/>
        <v>0</v>
      </c>
      <c r="H41">
        <v>1.5</v>
      </c>
      <c r="I41">
        <f t="shared" si="23"/>
        <v>1.08566110759274</v>
      </c>
      <c r="J41">
        <f t="shared" si="24"/>
        <v>1.6284916613891101</v>
      </c>
      <c r="K41">
        <v>0</v>
      </c>
      <c r="L41">
        <f t="shared" si="25"/>
        <v>2.5569046045970993</v>
      </c>
      <c r="M41">
        <f t="shared" si="26"/>
        <v>0</v>
      </c>
      <c r="N41">
        <v>15</v>
      </c>
      <c r="O41">
        <f t="shared" si="27"/>
        <v>7.8100975313524073</v>
      </c>
      <c r="P41">
        <f t="shared" si="28"/>
        <v>117.1514629702861</v>
      </c>
      <c r="Q41">
        <v>20</v>
      </c>
      <c r="R41">
        <f t="shared" si="29"/>
        <v>0.22872731843196153</v>
      </c>
      <c r="S41">
        <f t="shared" si="30"/>
        <v>4.5745463686392309</v>
      </c>
      <c r="T41">
        <v>2</v>
      </c>
      <c r="U41">
        <f t="shared" si="31"/>
        <v>1.5224765716810034</v>
      </c>
      <c r="V41">
        <f t="shared" si="32"/>
        <v>3.0449531433620067</v>
      </c>
      <c r="W41">
        <v>-1.5</v>
      </c>
      <c r="X41">
        <f t="shared" si="33"/>
        <v>8.0666703380955145</v>
      </c>
      <c r="Y41">
        <f t="shared" si="34"/>
        <v>-12.100005507143273</v>
      </c>
      <c r="AA41">
        <f t="shared" si="35"/>
        <v>96.551679691617096</v>
      </c>
      <c r="AB41">
        <f t="shared" si="36"/>
        <v>40</v>
      </c>
      <c r="AC41" t="e">
        <f>VLOOKUP(A41,Referenz_GK!A:F,5,FALSE)</f>
        <v>#N/A</v>
      </c>
      <c r="AD41">
        <f t="shared" si="37"/>
        <v>0</v>
      </c>
    </row>
    <row r="42" spans="1:30" hidden="1" x14ac:dyDescent="0.35">
      <c r="A42" s="1" t="s">
        <v>44</v>
      </c>
      <c r="B42">
        <v>3</v>
      </c>
      <c r="C42">
        <f t="shared" si="19"/>
        <v>-5.9159229816386905</v>
      </c>
      <c r="D42">
        <f t="shared" si="20"/>
        <v>-17.747768944916071</v>
      </c>
      <c r="E42">
        <v>1</v>
      </c>
      <c r="F42">
        <f t="shared" si="21"/>
        <v>8.9695943639125755</v>
      </c>
      <c r="G42">
        <f t="shared" si="22"/>
        <v>8.9695943639125755</v>
      </c>
      <c r="H42">
        <v>2.4</v>
      </c>
      <c r="I42">
        <f t="shared" si="23"/>
        <v>1.08566110759274</v>
      </c>
      <c r="J42">
        <f t="shared" si="24"/>
        <v>2.6055866582225762</v>
      </c>
      <c r="K42">
        <v>33.299999999999997</v>
      </c>
      <c r="L42">
        <f t="shared" si="25"/>
        <v>2.5569046045970993</v>
      </c>
      <c r="M42">
        <f t="shared" si="26"/>
        <v>85.144923333083398</v>
      </c>
      <c r="N42">
        <v>0</v>
      </c>
      <c r="O42">
        <f t="shared" si="27"/>
        <v>7.8100975313524073</v>
      </c>
      <c r="P42">
        <f t="shared" si="28"/>
        <v>0</v>
      </c>
      <c r="Q42">
        <v>14</v>
      </c>
      <c r="R42">
        <f t="shared" si="29"/>
        <v>0.22872731843196153</v>
      </c>
      <c r="S42">
        <f t="shared" si="30"/>
        <v>3.2021824580474614</v>
      </c>
      <c r="T42">
        <v>0</v>
      </c>
      <c r="U42">
        <f t="shared" si="31"/>
        <v>1.5224765716810034</v>
      </c>
      <c r="V42">
        <f t="shared" si="32"/>
        <v>0</v>
      </c>
      <c r="W42">
        <v>-0.60000000000000009</v>
      </c>
      <c r="X42">
        <f t="shared" si="33"/>
        <v>8.0666703380955145</v>
      </c>
      <c r="Y42">
        <f t="shared" si="34"/>
        <v>-4.8400022028573098</v>
      </c>
      <c r="AA42">
        <f t="shared" si="35"/>
        <v>77.334515665492631</v>
      </c>
      <c r="AB42">
        <f t="shared" si="36"/>
        <v>41</v>
      </c>
      <c r="AC42" t="e">
        <f>VLOOKUP(A42,Referenz_GK!A:F,5,FALSE)</f>
        <v>#N/A</v>
      </c>
      <c r="AD42">
        <f t="shared" si="37"/>
        <v>0</v>
      </c>
    </row>
    <row r="44" spans="1:30" x14ac:dyDescent="0.35">
      <c r="A44" s="3" t="s">
        <v>559</v>
      </c>
      <c r="B44" t="str">
        <f>B1</f>
        <v>goals_against_gk</v>
      </c>
      <c r="C44">
        <v>-5.9159229816386905</v>
      </c>
      <c r="D44" s="4"/>
      <c r="E44" t="str">
        <f>E1</f>
        <v>saves</v>
      </c>
      <c r="F44">
        <v>8.9695943639125755</v>
      </c>
      <c r="G44" s="4"/>
      <c r="H44" t="str">
        <f>H1</f>
        <v>psxg_gk</v>
      </c>
      <c r="I44">
        <v>1.08566110759274</v>
      </c>
      <c r="J44" s="4"/>
      <c r="K44" t="str">
        <f>K1</f>
        <v>save_pct</v>
      </c>
      <c r="L44">
        <v>2.5569046045970993</v>
      </c>
      <c r="M44" s="4"/>
      <c r="N44" t="str">
        <f>N1</f>
        <v>pct_passes_launched_gk</v>
      </c>
      <c r="O44">
        <v>7.8100975313524073</v>
      </c>
      <c r="P44" s="4"/>
      <c r="Q44" t="str">
        <f>Q1</f>
        <v>passes_gk</v>
      </c>
      <c r="R44">
        <v>0.22872731843196153</v>
      </c>
      <c r="S44" s="4"/>
      <c r="T44" t="str">
        <f>T1</f>
        <v>def_actions_outside_pen_area_gk</v>
      </c>
      <c r="U44">
        <v>1.5224765716810034</v>
      </c>
      <c r="V44" s="4"/>
      <c r="W44" t="str">
        <f>W1</f>
        <v>diff</v>
      </c>
      <c r="X44">
        <v>8.0666703380955145</v>
      </c>
      <c r="AC44" t="s">
        <v>566</v>
      </c>
      <c r="AD44" s="10">
        <f>SUM(AD2:AD42)</f>
        <v>26</v>
      </c>
    </row>
    <row r="45" spans="1:30" x14ac:dyDescent="0.35">
      <c r="A45" s="4">
        <f>SUM(ABS(C44),F44,I44,L44,O44,U44,X44,R44)</f>
        <v>36.156054817302</v>
      </c>
      <c r="C45" s="8">
        <f>ABS(C44)/$A$45</f>
        <v>0.16362191648209651</v>
      </c>
      <c r="D45" s="4"/>
      <c r="E45" s="4"/>
      <c r="F45" s="8">
        <f>ABS(F44)/$A$45</f>
        <v>0.24808000787796947</v>
      </c>
      <c r="G45" s="4"/>
      <c r="H45" s="4"/>
      <c r="I45" s="8">
        <f>ABS(I44)/$A$45</f>
        <v>3.0027089876885887E-2</v>
      </c>
      <c r="J45" s="4"/>
      <c r="K45" s="4"/>
      <c r="L45" s="8">
        <f>ABS(L44)/$A$45</f>
        <v>7.0718573072124188E-2</v>
      </c>
      <c r="M45" s="4"/>
      <c r="N45" s="4"/>
      <c r="O45" s="8">
        <f>ABS(O44)/$A$45</f>
        <v>0.21601077802368496</v>
      </c>
      <c r="P45" s="4"/>
      <c r="Q45" s="4"/>
      <c r="R45" s="8">
        <f>ABS(R44)/$A$45</f>
        <v>6.3261138303869124E-3</v>
      </c>
      <c r="S45" s="4"/>
      <c r="T45" s="4"/>
      <c r="U45" s="8">
        <f>ABS(U44)/$A$45</f>
        <v>4.210848167406922E-2</v>
      </c>
      <c r="V45" s="4"/>
      <c r="W45" s="4"/>
      <c r="X45" s="8">
        <f>ABS(X44)/$A$45</f>
        <v>0.22310703916278268</v>
      </c>
    </row>
    <row r="46" spans="1:30" x14ac:dyDescent="0.35">
      <c r="A46" s="8">
        <f>SUM(B45:X45)</f>
        <v>0.99999999999999978</v>
      </c>
    </row>
    <row r="49" spans="2:14" x14ac:dyDescent="0.35">
      <c r="B49">
        <f>AD44</f>
        <v>26</v>
      </c>
      <c r="N49">
        <f>MIN($AD$44)</f>
        <v>26</v>
      </c>
    </row>
    <row r="50" spans="2:14" x14ac:dyDescent="0.35">
      <c r="N50">
        <f>COUNT($C$44,$F$44,$I$44,$L$44,$O$44,$R$44,$U$44,$X$44)</f>
        <v>8</v>
      </c>
    </row>
    <row r="51" spans="2:14" x14ac:dyDescent="0.35">
      <c r="N51" t="b">
        <f>$C$44&lt;=0</f>
        <v>1</v>
      </c>
    </row>
    <row r="52" spans="2:14" x14ac:dyDescent="0.35">
      <c r="N52" t="b">
        <f>$F$44&gt;=0</f>
        <v>1</v>
      </c>
    </row>
    <row r="53" spans="2:14" x14ac:dyDescent="0.35">
      <c r="N53" t="b">
        <f>$F$44&lt;=10</f>
        <v>1</v>
      </c>
    </row>
    <row r="54" spans="2:14" x14ac:dyDescent="0.35">
      <c r="N54" t="b">
        <f>$I$44=0</f>
        <v>0</v>
      </c>
    </row>
    <row r="55" spans="2:14" x14ac:dyDescent="0.35">
      <c r="N55" t="b">
        <f>$C$44&gt;=-10</f>
        <v>1</v>
      </c>
    </row>
    <row r="56" spans="2:14" x14ac:dyDescent="0.35">
      <c r="N56" t="b">
        <f>$X$44&gt;=0</f>
        <v>1</v>
      </c>
    </row>
    <row r="57" spans="2:14" x14ac:dyDescent="0.35">
      <c r="N57" t="b">
        <f>$X$44&lt;=10</f>
        <v>1</v>
      </c>
    </row>
    <row r="58" spans="2:14" x14ac:dyDescent="0.35">
      <c r="N58" t="b">
        <f>$L$44&gt;=0</f>
        <v>1</v>
      </c>
    </row>
    <row r="59" spans="2:14" x14ac:dyDescent="0.35">
      <c r="N59" t="b">
        <f>$L$44&lt;=10</f>
        <v>1</v>
      </c>
    </row>
    <row r="60" spans="2:14" x14ac:dyDescent="0.35">
      <c r="N60" t="b">
        <f>$O$44&gt;=0</f>
        <v>1</v>
      </c>
    </row>
    <row r="61" spans="2:14" x14ac:dyDescent="0.35">
      <c r="N61" t="b">
        <f>$O$44&lt;=10</f>
        <v>1</v>
      </c>
    </row>
    <row r="62" spans="2:14" x14ac:dyDescent="0.35">
      <c r="N62" t="b">
        <f>$R$44&lt;=10</f>
        <v>1</v>
      </c>
    </row>
    <row r="63" spans="2:14" x14ac:dyDescent="0.35">
      <c r="N63" t="b">
        <f>$R$44&gt;=0</f>
        <v>1</v>
      </c>
    </row>
    <row r="64" spans="2:14" x14ac:dyDescent="0.35">
      <c r="N64" t="b">
        <f>$R$44&lt;=10</f>
        <v>1</v>
      </c>
    </row>
    <row r="65" spans="14:14" x14ac:dyDescent="0.35">
      <c r="N65" t="b">
        <f>$U$44&gt;=0</f>
        <v>1</v>
      </c>
    </row>
    <row r="66" spans="14:14" x14ac:dyDescent="0.35">
      <c r="N66" t="b">
        <f>$U$44&lt;=10</f>
        <v>1</v>
      </c>
    </row>
    <row r="67" spans="14:14" x14ac:dyDescent="0.35">
      <c r="N67" t="b">
        <f>$X$44&lt;=0</f>
        <v>0</v>
      </c>
    </row>
    <row r="68" spans="14:14" x14ac:dyDescent="0.35">
      <c r="N68">
        <f>{32767;32767;0.000001;0.01;FALSE;FALSE;TRUE;1;1;1;0.0001;TRUE}</f>
        <v>32767</v>
      </c>
    </row>
    <row r="69" spans="14:14" x14ac:dyDescent="0.35">
      <c r="N69">
        <f>{0;0;1;100;0;FALSE;TRUE;0.075;0;0;FALSE;30}</f>
        <v>0</v>
      </c>
    </row>
  </sheetData>
  <autoFilter ref="A1:AD42" xr:uid="{70627C4E-61D9-4491-B13A-C1A1DC8CE1AD}">
    <filterColumn colId="28">
      <filters>
        <filter val="1"/>
        <filter val="11"/>
        <filter val="12"/>
        <filter val="13"/>
        <filter val="14"/>
        <filter val="2"/>
        <filter val="3"/>
        <filter val="5"/>
        <filter val="6"/>
        <filter val="7"/>
        <filter val="9"/>
      </filters>
    </filterColumn>
    <sortState xmlns:xlrd2="http://schemas.microsoft.com/office/spreadsheetml/2017/richdata2" ref="A2:AD42">
      <sortCondition ref="AB1"/>
    </sortState>
  </autoFilter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8589-1955-4F3F-BA1A-898279CB184E}">
  <sheetPr>
    <tabColor theme="9" tint="0.39997558519241921"/>
  </sheetPr>
  <dimension ref="A1:I296"/>
  <sheetViews>
    <sheetView workbookViewId="0">
      <selection sqref="A1:A1048576"/>
    </sheetView>
  </sheetViews>
  <sheetFormatPr baseColWidth="10" defaultRowHeight="14.5" x14ac:dyDescent="0.35"/>
  <cols>
    <col min="1" max="1" width="25.90625" bestFit="1" customWidth="1"/>
    <col min="2" max="2" width="6.36328125" bestFit="1" customWidth="1"/>
    <col min="3" max="3" width="5.26953125" bestFit="1" customWidth="1"/>
    <col min="4" max="5" width="17.453125" bestFit="1" customWidth="1"/>
    <col min="6" max="6" width="3.6328125" bestFit="1" customWidth="1"/>
    <col min="7" max="7" width="3.81640625" bestFit="1" customWidth="1"/>
    <col min="8" max="8" width="18.08984375" bestFit="1" customWidth="1"/>
    <col min="9" max="9" width="9.08984375" bestFit="1" customWidth="1"/>
  </cols>
  <sheetData>
    <row r="1" spans="1:9" x14ac:dyDescent="0.35">
      <c r="A1" s="5" t="s">
        <v>0</v>
      </c>
      <c r="B1" s="5" t="s">
        <v>63</v>
      </c>
      <c r="C1" s="5" t="s">
        <v>68</v>
      </c>
      <c r="D1" s="5" t="s">
        <v>62</v>
      </c>
      <c r="E1" s="5" t="s">
        <v>61</v>
      </c>
      <c r="F1" s="5" t="s">
        <v>336</v>
      </c>
      <c r="G1" s="5" t="s">
        <v>337</v>
      </c>
      <c r="H1" s="5" t="s">
        <v>338</v>
      </c>
      <c r="I1" s="5" t="s">
        <v>67</v>
      </c>
    </row>
    <row r="2" spans="1:9" x14ac:dyDescent="0.35">
      <c r="A2" s="5" t="s">
        <v>339</v>
      </c>
      <c r="B2">
        <v>3</v>
      </c>
      <c r="C2">
        <v>2</v>
      </c>
      <c r="D2">
        <v>65</v>
      </c>
      <c r="E2">
        <v>81</v>
      </c>
      <c r="F2">
        <v>5</v>
      </c>
      <c r="G2">
        <v>41</v>
      </c>
      <c r="H2">
        <v>17</v>
      </c>
      <c r="I2">
        <v>544</v>
      </c>
    </row>
    <row r="3" spans="1:9" x14ac:dyDescent="0.35">
      <c r="A3" s="5" t="s">
        <v>73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11</v>
      </c>
    </row>
    <row r="4" spans="1:9" x14ac:dyDescent="0.35">
      <c r="A4" s="5" t="s">
        <v>74</v>
      </c>
      <c r="B4">
        <v>1</v>
      </c>
      <c r="C4">
        <v>0</v>
      </c>
      <c r="D4">
        <v>60</v>
      </c>
      <c r="E4">
        <v>57</v>
      </c>
      <c r="F4">
        <v>3</v>
      </c>
      <c r="G4">
        <v>37</v>
      </c>
      <c r="H4">
        <v>13</v>
      </c>
      <c r="I4">
        <v>240</v>
      </c>
    </row>
    <row r="5" spans="1:9" x14ac:dyDescent="0.35">
      <c r="A5" s="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</v>
      </c>
    </row>
    <row r="6" spans="1:9" x14ac:dyDescent="0.35">
      <c r="A6" s="5" t="s">
        <v>77</v>
      </c>
      <c r="B6">
        <v>1</v>
      </c>
      <c r="C6">
        <v>0</v>
      </c>
      <c r="D6">
        <v>27</v>
      </c>
      <c r="E6">
        <v>57</v>
      </c>
      <c r="F6">
        <v>3</v>
      </c>
      <c r="G6">
        <v>25</v>
      </c>
      <c r="H6">
        <v>20</v>
      </c>
      <c r="I6">
        <v>113</v>
      </c>
    </row>
    <row r="7" spans="1:9" x14ac:dyDescent="0.35">
      <c r="A7" s="5" t="s">
        <v>80</v>
      </c>
      <c r="B7">
        <v>0</v>
      </c>
      <c r="C7">
        <v>0</v>
      </c>
      <c r="D7">
        <v>34</v>
      </c>
      <c r="E7">
        <v>40</v>
      </c>
      <c r="F7">
        <v>2</v>
      </c>
      <c r="G7">
        <v>18</v>
      </c>
      <c r="H7">
        <v>18</v>
      </c>
      <c r="I7">
        <v>332</v>
      </c>
    </row>
    <row r="8" spans="1:9" x14ac:dyDescent="0.35">
      <c r="A8" s="5" t="s">
        <v>81</v>
      </c>
      <c r="B8">
        <v>0</v>
      </c>
      <c r="C8">
        <v>1</v>
      </c>
      <c r="D8">
        <v>28</v>
      </c>
      <c r="E8">
        <v>42</v>
      </c>
      <c r="F8">
        <v>2</v>
      </c>
      <c r="G8">
        <v>10</v>
      </c>
      <c r="H8">
        <v>12</v>
      </c>
      <c r="I8">
        <v>59</v>
      </c>
    </row>
    <row r="9" spans="1:9" x14ac:dyDescent="0.35">
      <c r="A9" s="5" t="s">
        <v>340</v>
      </c>
      <c r="B9">
        <v>0</v>
      </c>
      <c r="C9">
        <v>0</v>
      </c>
      <c r="D9">
        <v>6</v>
      </c>
      <c r="E9">
        <v>9</v>
      </c>
      <c r="F9">
        <v>0</v>
      </c>
      <c r="G9">
        <v>2</v>
      </c>
      <c r="H9">
        <v>0</v>
      </c>
      <c r="I9">
        <v>19</v>
      </c>
    </row>
    <row r="10" spans="1:9" x14ac:dyDescent="0.35">
      <c r="A10" s="5" t="s">
        <v>341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8</v>
      </c>
    </row>
    <row r="11" spans="1:9" x14ac:dyDescent="0.35">
      <c r="A11" s="5" t="s">
        <v>342</v>
      </c>
      <c r="B11">
        <v>0</v>
      </c>
      <c r="C11">
        <v>0</v>
      </c>
      <c r="D11">
        <v>3</v>
      </c>
      <c r="E11">
        <v>1</v>
      </c>
      <c r="F11">
        <v>0</v>
      </c>
      <c r="G11">
        <v>3</v>
      </c>
      <c r="H11">
        <v>2</v>
      </c>
      <c r="I11">
        <v>12</v>
      </c>
    </row>
    <row r="12" spans="1:9" x14ac:dyDescent="0.35">
      <c r="A12" s="5" t="s">
        <v>83</v>
      </c>
      <c r="B12">
        <v>1</v>
      </c>
      <c r="C12">
        <v>0</v>
      </c>
      <c r="D12">
        <v>25</v>
      </c>
      <c r="E12">
        <v>32</v>
      </c>
      <c r="F12">
        <v>2</v>
      </c>
      <c r="G12">
        <v>22</v>
      </c>
      <c r="H12">
        <v>11</v>
      </c>
      <c r="I12">
        <v>188</v>
      </c>
    </row>
    <row r="13" spans="1:9" x14ac:dyDescent="0.35">
      <c r="A13" s="5" t="s">
        <v>84</v>
      </c>
      <c r="B13">
        <v>0</v>
      </c>
      <c r="C13">
        <v>0</v>
      </c>
      <c r="D13">
        <v>2</v>
      </c>
      <c r="E13">
        <v>4</v>
      </c>
      <c r="F13">
        <v>0</v>
      </c>
      <c r="G13">
        <v>2</v>
      </c>
      <c r="H13">
        <v>5</v>
      </c>
      <c r="I13">
        <v>21</v>
      </c>
    </row>
    <row r="14" spans="1:9" x14ac:dyDescent="0.35">
      <c r="A14" s="5" t="s">
        <v>343</v>
      </c>
      <c r="B14">
        <v>0</v>
      </c>
      <c r="C14">
        <v>0</v>
      </c>
      <c r="D14">
        <v>82</v>
      </c>
      <c r="E14">
        <v>96</v>
      </c>
      <c r="F14">
        <v>2</v>
      </c>
      <c r="G14">
        <v>38</v>
      </c>
      <c r="H14">
        <v>28</v>
      </c>
      <c r="I14">
        <v>673</v>
      </c>
    </row>
    <row r="15" spans="1:9" x14ac:dyDescent="0.35">
      <c r="A15" s="5" t="s">
        <v>85</v>
      </c>
      <c r="B15">
        <v>1</v>
      </c>
      <c r="C15">
        <v>1</v>
      </c>
      <c r="D15">
        <v>9</v>
      </c>
      <c r="E15">
        <v>40</v>
      </c>
      <c r="F15">
        <v>3</v>
      </c>
      <c r="G15">
        <v>15</v>
      </c>
      <c r="H15">
        <v>17</v>
      </c>
      <c r="I15">
        <v>26</v>
      </c>
    </row>
    <row r="16" spans="1:9" x14ac:dyDescent="0.35">
      <c r="A16" s="5" t="s">
        <v>87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</row>
    <row r="17" spans="1:9" x14ac:dyDescent="0.35">
      <c r="A17" s="5" t="s">
        <v>344</v>
      </c>
      <c r="B17">
        <v>3</v>
      </c>
      <c r="C17">
        <v>0</v>
      </c>
      <c r="D17">
        <v>113</v>
      </c>
      <c r="E17">
        <v>174</v>
      </c>
      <c r="F17">
        <v>6</v>
      </c>
      <c r="G17">
        <v>56</v>
      </c>
      <c r="H17">
        <v>86</v>
      </c>
      <c r="I17">
        <v>554</v>
      </c>
    </row>
    <row r="18" spans="1:9" x14ac:dyDescent="0.35">
      <c r="A18" s="5" t="s">
        <v>345</v>
      </c>
      <c r="B18">
        <v>0</v>
      </c>
      <c r="C18">
        <v>0</v>
      </c>
      <c r="D18">
        <v>5</v>
      </c>
      <c r="E18">
        <v>10</v>
      </c>
      <c r="F18">
        <v>0</v>
      </c>
      <c r="G18">
        <v>4</v>
      </c>
      <c r="H18">
        <v>4</v>
      </c>
      <c r="I18">
        <v>10</v>
      </c>
    </row>
    <row r="19" spans="1:9" x14ac:dyDescent="0.35">
      <c r="A19" s="5" t="s">
        <v>346</v>
      </c>
      <c r="B19">
        <v>3</v>
      </c>
      <c r="C19">
        <v>1</v>
      </c>
      <c r="D19">
        <v>51</v>
      </c>
      <c r="E19">
        <v>89</v>
      </c>
      <c r="F19">
        <v>5</v>
      </c>
      <c r="G19">
        <v>36</v>
      </c>
      <c r="H19">
        <v>30</v>
      </c>
      <c r="I19">
        <v>366</v>
      </c>
    </row>
    <row r="20" spans="1:9" x14ac:dyDescent="0.35">
      <c r="A20" s="5" t="s">
        <v>347</v>
      </c>
      <c r="B20">
        <v>1</v>
      </c>
      <c r="C20">
        <v>0</v>
      </c>
      <c r="D20">
        <v>78</v>
      </c>
      <c r="E20">
        <v>82</v>
      </c>
      <c r="F20">
        <v>2</v>
      </c>
      <c r="G20">
        <v>33</v>
      </c>
      <c r="H20">
        <v>26</v>
      </c>
      <c r="I20">
        <v>362</v>
      </c>
    </row>
    <row r="21" spans="1:9" x14ac:dyDescent="0.35">
      <c r="A21" s="5" t="s">
        <v>90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4</v>
      </c>
    </row>
    <row r="22" spans="1:9" x14ac:dyDescent="0.35">
      <c r="A22" s="5" t="s">
        <v>348</v>
      </c>
      <c r="B22">
        <v>0</v>
      </c>
      <c r="C22">
        <v>0</v>
      </c>
      <c r="D22">
        <v>2</v>
      </c>
      <c r="E22">
        <v>2</v>
      </c>
      <c r="F22">
        <v>0</v>
      </c>
      <c r="G22">
        <v>0</v>
      </c>
      <c r="H22">
        <v>1</v>
      </c>
      <c r="I22">
        <v>13</v>
      </c>
    </row>
    <row r="23" spans="1:9" x14ac:dyDescent="0.35">
      <c r="A23" s="5" t="s">
        <v>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35">
      <c r="A24" s="5" t="s">
        <v>349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5</v>
      </c>
    </row>
    <row r="25" spans="1:9" x14ac:dyDescent="0.35">
      <c r="A25" s="5" t="s">
        <v>350</v>
      </c>
      <c r="B25">
        <v>0</v>
      </c>
      <c r="C25">
        <v>0</v>
      </c>
      <c r="D25">
        <v>1</v>
      </c>
      <c r="E25">
        <v>1</v>
      </c>
      <c r="F25">
        <v>0</v>
      </c>
      <c r="G25">
        <v>2</v>
      </c>
      <c r="H25">
        <v>1</v>
      </c>
      <c r="I25">
        <v>15</v>
      </c>
    </row>
    <row r="26" spans="1:9" x14ac:dyDescent="0.35">
      <c r="A26" s="5" t="s">
        <v>351</v>
      </c>
      <c r="B26">
        <v>3</v>
      </c>
      <c r="C26">
        <v>3</v>
      </c>
      <c r="D26">
        <v>202</v>
      </c>
      <c r="E26">
        <v>97</v>
      </c>
      <c r="F26">
        <v>5</v>
      </c>
      <c r="G26">
        <v>84</v>
      </c>
      <c r="H26">
        <v>12</v>
      </c>
      <c r="I26">
        <v>492</v>
      </c>
    </row>
    <row r="27" spans="1:9" x14ac:dyDescent="0.35">
      <c r="A27" s="5" t="s">
        <v>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</row>
    <row r="28" spans="1:9" x14ac:dyDescent="0.35">
      <c r="A28" s="5" t="s">
        <v>97</v>
      </c>
      <c r="B28">
        <v>1</v>
      </c>
      <c r="C28">
        <v>1</v>
      </c>
      <c r="D28">
        <v>34</v>
      </c>
      <c r="E28">
        <v>53</v>
      </c>
      <c r="F28">
        <v>6</v>
      </c>
      <c r="G28">
        <v>23</v>
      </c>
      <c r="H28">
        <v>17</v>
      </c>
      <c r="I28">
        <v>216</v>
      </c>
    </row>
    <row r="29" spans="1:9" x14ac:dyDescent="0.35">
      <c r="A29" s="5" t="s">
        <v>101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11</v>
      </c>
    </row>
    <row r="30" spans="1:9" x14ac:dyDescent="0.35">
      <c r="A30" s="5" t="s">
        <v>103</v>
      </c>
      <c r="B30">
        <v>0</v>
      </c>
      <c r="C30">
        <v>0</v>
      </c>
      <c r="D30">
        <v>40</v>
      </c>
      <c r="E30">
        <v>52</v>
      </c>
      <c r="F30">
        <v>0</v>
      </c>
      <c r="G30">
        <v>19</v>
      </c>
      <c r="H30">
        <v>6</v>
      </c>
      <c r="I30">
        <v>244</v>
      </c>
    </row>
    <row r="31" spans="1:9" x14ac:dyDescent="0.35">
      <c r="A31" s="5" t="s">
        <v>104</v>
      </c>
      <c r="B31">
        <v>0</v>
      </c>
      <c r="C31">
        <v>0</v>
      </c>
      <c r="D31">
        <v>16</v>
      </c>
      <c r="E31">
        <v>13</v>
      </c>
      <c r="F31">
        <v>0</v>
      </c>
      <c r="G31">
        <v>10</v>
      </c>
      <c r="H31">
        <v>6</v>
      </c>
      <c r="I31">
        <v>143</v>
      </c>
    </row>
    <row r="32" spans="1:9" x14ac:dyDescent="0.35">
      <c r="A32" s="5" t="s">
        <v>106</v>
      </c>
      <c r="B32">
        <v>0</v>
      </c>
      <c r="C32">
        <v>0</v>
      </c>
      <c r="D32">
        <v>15</v>
      </c>
      <c r="E32">
        <v>19</v>
      </c>
      <c r="F32">
        <v>0</v>
      </c>
      <c r="G32">
        <v>10</v>
      </c>
      <c r="H32">
        <v>6</v>
      </c>
      <c r="I32">
        <v>52</v>
      </c>
    </row>
    <row r="33" spans="1:9" x14ac:dyDescent="0.35">
      <c r="A33" s="5" t="s">
        <v>107</v>
      </c>
      <c r="B33">
        <v>0</v>
      </c>
      <c r="C33">
        <v>0</v>
      </c>
      <c r="D33">
        <v>3</v>
      </c>
      <c r="E33">
        <v>1</v>
      </c>
      <c r="F33">
        <v>0</v>
      </c>
      <c r="G33">
        <v>4</v>
      </c>
      <c r="H33">
        <v>0</v>
      </c>
      <c r="I33">
        <v>10</v>
      </c>
    </row>
    <row r="34" spans="1:9" x14ac:dyDescent="0.35">
      <c r="A34" s="5" t="s">
        <v>352</v>
      </c>
      <c r="B34">
        <v>6</v>
      </c>
      <c r="C34">
        <v>1</v>
      </c>
      <c r="D34">
        <v>49</v>
      </c>
      <c r="E34">
        <v>186</v>
      </c>
      <c r="F34">
        <v>8</v>
      </c>
      <c r="G34">
        <v>47</v>
      </c>
      <c r="H34">
        <v>27</v>
      </c>
      <c r="I34">
        <v>220</v>
      </c>
    </row>
    <row r="35" spans="1:9" x14ac:dyDescent="0.35">
      <c r="A35" s="5" t="s">
        <v>353</v>
      </c>
      <c r="B35">
        <v>1</v>
      </c>
      <c r="C35">
        <v>0</v>
      </c>
      <c r="D35">
        <v>1</v>
      </c>
      <c r="E35">
        <v>5</v>
      </c>
      <c r="F35">
        <v>1</v>
      </c>
      <c r="G35">
        <v>7</v>
      </c>
      <c r="H35">
        <v>2</v>
      </c>
      <c r="I35">
        <v>26</v>
      </c>
    </row>
    <row r="36" spans="1:9" x14ac:dyDescent="0.35">
      <c r="A36" s="5" t="s">
        <v>354</v>
      </c>
      <c r="B36">
        <v>0</v>
      </c>
      <c r="C36">
        <v>0</v>
      </c>
      <c r="D36">
        <v>9</v>
      </c>
      <c r="E36">
        <v>12</v>
      </c>
      <c r="F36">
        <v>0</v>
      </c>
      <c r="G36">
        <v>4</v>
      </c>
      <c r="H36">
        <v>1</v>
      </c>
      <c r="I36">
        <v>68</v>
      </c>
    </row>
    <row r="37" spans="1:9" x14ac:dyDescent="0.35">
      <c r="A37" s="5" t="s">
        <v>108</v>
      </c>
      <c r="B37">
        <v>1</v>
      </c>
      <c r="C37">
        <v>1</v>
      </c>
      <c r="D37">
        <v>15</v>
      </c>
      <c r="E37">
        <v>36</v>
      </c>
      <c r="F37">
        <v>1</v>
      </c>
      <c r="G37">
        <v>9</v>
      </c>
      <c r="H37">
        <v>10</v>
      </c>
      <c r="I37">
        <v>170</v>
      </c>
    </row>
    <row r="38" spans="1:9" x14ac:dyDescent="0.35">
      <c r="A38" s="5" t="s">
        <v>110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</v>
      </c>
    </row>
    <row r="39" spans="1:9" x14ac:dyDescent="0.35">
      <c r="A39" s="5" t="s">
        <v>355</v>
      </c>
      <c r="B39">
        <v>12</v>
      </c>
      <c r="C39">
        <v>18</v>
      </c>
      <c r="D39">
        <v>227</v>
      </c>
      <c r="E39">
        <v>234</v>
      </c>
      <c r="F39">
        <v>27</v>
      </c>
      <c r="G39">
        <v>168</v>
      </c>
      <c r="H39">
        <v>26</v>
      </c>
      <c r="I39">
        <v>718</v>
      </c>
    </row>
    <row r="40" spans="1:9" x14ac:dyDescent="0.35">
      <c r="A40" s="5" t="s">
        <v>111</v>
      </c>
      <c r="B40">
        <v>0</v>
      </c>
      <c r="C40">
        <v>1</v>
      </c>
      <c r="D40">
        <v>5</v>
      </c>
      <c r="E40">
        <v>25</v>
      </c>
      <c r="F40">
        <v>1</v>
      </c>
      <c r="G40">
        <v>6</v>
      </c>
      <c r="H40">
        <v>6</v>
      </c>
      <c r="I40">
        <v>24</v>
      </c>
    </row>
    <row r="41" spans="1:9" x14ac:dyDescent="0.35">
      <c r="A41" s="5" t="s">
        <v>356</v>
      </c>
      <c r="B41">
        <v>0</v>
      </c>
      <c r="C41">
        <v>0</v>
      </c>
      <c r="D41">
        <v>0</v>
      </c>
      <c r="E41">
        <v>2</v>
      </c>
      <c r="F41">
        <v>0</v>
      </c>
      <c r="G41">
        <v>1</v>
      </c>
      <c r="H41">
        <v>0</v>
      </c>
      <c r="I41">
        <v>20</v>
      </c>
    </row>
    <row r="42" spans="1:9" x14ac:dyDescent="0.35">
      <c r="A42" s="5" t="s">
        <v>112</v>
      </c>
      <c r="B42">
        <v>0</v>
      </c>
      <c r="C42">
        <v>0</v>
      </c>
      <c r="D42">
        <v>4</v>
      </c>
      <c r="E42">
        <v>11</v>
      </c>
      <c r="F42">
        <v>1</v>
      </c>
      <c r="G42">
        <v>4</v>
      </c>
      <c r="H42">
        <v>1</v>
      </c>
      <c r="I42">
        <v>13</v>
      </c>
    </row>
    <row r="43" spans="1:9" x14ac:dyDescent="0.35">
      <c r="A43" s="5" t="s">
        <v>357</v>
      </c>
      <c r="B43">
        <v>0</v>
      </c>
      <c r="C43">
        <v>3</v>
      </c>
      <c r="D43">
        <v>14</v>
      </c>
      <c r="E43">
        <v>36</v>
      </c>
      <c r="F43">
        <v>1</v>
      </c>
      <c r="G43">
        <v>15</v>
      </c>
      <c r="H43">
        <v>10</v>
      </c>
      <c r="I43">
        <v>100</v>
      </c>
    </row>
    <row r="44" spans="1:9" x14ac:dyDescent="0.35">
      <c r="A44" s="5" t="s">
        <v>358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</row>
    <row r="45" spans="1:9" x14ac:dyDescent="0.35">
      <c r="A45" s="5" t="s">
        <v>359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3</v>
      </c>
    </row>
    <row r="46" spans="1:9" x14ac:dyDescent="0.35">
      <c r="A46" s="5" t="s">
        <v>360</v>
      </c>
      <c r="B46">
        <v>2</v>
      </c>
      <c r="C46">
        <v>0</v>
      </c>
      <c r="D46">
        <v>7</v>
      </c>
      <c r="E46">
        <v>16</v>
      </c>
      <c r="F46">
        <v>2</v>
      </c>
      <c r="G46">
        <v>9</v>
      </c>
      <c r="H46">
        <v>6</v>
      </c>
      <c r="I46">
        <v>31</v>
      </c>
    </row>
    <row r="47" spans="1:9" x14ac:dyDescent="0.35">
      <c r="A47" s="5" t="s">
        <v>361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9" x14ac:dyDescent="0.35">
      <c r="A48" s="5" t="s">
        <v>362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1</v>
      </c>
    </row>
    <row r="49" spans="1:9" x14ac:dyDescent="0.35">
      <c r="A49" s="5" t="s">
        <v>115</v>
      </c>
      <c r="B49">
        <v>0</v>
      </c>
      <c r="C49">
        <v>0</v>
      </c>
      <c r="D49">
        <v>4</v>
      </c>
      <c r="E49">
        <v>3</v>
      </c>
      <c r="F49">
        <v>0</v>
      </c>
      <c r="G49">
        <v>3</v>
      </c>
      <c r="H49">
        <v>1</v>
      </c>
      <c r="I49">
        <v>46</v>
      </c>
    </row>
    <row r="50" spans="1:9" x14ac:dyDescent="0.35">
      <c r="A50" s="5" t="s">
        <v>116</v>
      </c>
      <c r="B50">
        <v>0</v>
      </c>
      <c r="C50">
        <v>0</v>
      </c>
      <c r="D50">
        <v>5</v>
      </c>
      <c r="E50">
        <v>4</v>
      </c>
      <c r="F50">
        <v>0</v>
      </c>
      <c r="G50">
        <v>2</v>
      </c>
      <c r="H50">
        <v>1</v>
      </c>
      <c r="I50">
        <v>48</v>
      </c>
    </row>
    <row r="51" spans="1:9" x14ac:dyDescent="0.35">
      <c r="A51" s="5" t="s">
        <v>363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</row>
    <row r="52" spans="1:9" x14ac:dyDescent="0.35">
      <c r="A52" s="5" t="s">
        <v>118</v>
      </c>
      <c r="B52">
        <v>0</v>
      </c>
      <c r="C52">
        <v>0</v>
      </c>
      <c r="D52">
        <v>5</v>
      </c>
      <c r="E52">
        <v>28</v>
      </c>
      <c r="F52">
        <v>1</v>
      </c>
      <c r="G52">
        <v>10</v>
      </c>
      <c r="H52">
        <v>10</v>
      </c>
      <c r="I52">
        <v>80</v>
      </c>
    </row>
    <row r="53" spans="1:9" x14ac:dyDescent="0.35">
      <c r="A53" s="5" t="s">
        <v>364</v>
      </c>
      <c r="B53">
        <v>2</v>
      </c>
      <c r="C53">
        <v>2</v>
      </c>
      <c r="D53">
        <v>54</v>
      </c>
      <c r="E53">
        <v>80</v>
      </c>
      <c r="F53">
        <v>3</v>
      </c>
      <c r="G53">
        <v>41</v>
      </c>
      <c r="H53">
        <v>37</v>
      </c>
      <c r="I53">
        <v>708</v>
      </c>
    </row>
    <row r="54" spans="1:9" x14ac:dyDescent="0.35">
      <c r="A54" s="5" t="s">
        <v>365</v>
      </c>
      <c r="B54">
        <v>1</v>
      </c>
      <c r="C54">
        <v>1</v>
      </c>
      <c r="D54">
        <v>9</v>
      </c>
      <c r="E54">
        <v>4</v>
      </c>
      <c r="F54">
        <v>1</v>
      </c>
      <c r="G54">
        <v>8</v>
      </c>
      <c r="H54">
        <v>0</v>
      </c>
      <c r="I54">
        <v>17</v>
      </c>
    </row>
    <row r="55" spans="1:9" x14ac:dyDescent="0.35">
      <c r="A55" s="5" t="s">
        <v>123</v>
      </c>
      <c r="B55">
        <v>2</v>
      </c>
      <c r="C55">
        <v>1</v>
      </c>
      <c r="D55">
        <v>66</v>
      </c>
      <c r="E55">
        <v>128</v>
      </c>
      <c r="F55">
        <v>4</v>
      </c>
      <c r="G55">
        <v>36</v>
      </c>
      <c r="H55">
        <v>13</v>
      </c>
      <c r="I55">
        <v>230</v>
      </c>
    </row>
    <row r="56" spans="1:9" x14ac:dyDescent="0.35">
      <c r="A56" s="5" t="s">
        <v>124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 s="5" t="s">
        <v>366</v>
      </c>
      <c r="B57">
        <v>0</v>
      </c>
      <c r="C57">
        <v>0</v>
      </c>
      <c r="D57">
        <v>12</v>
      </c>
      <c r="E57">
        <v>2</v>
      </c>
      <c r="F57">
        <v>0</v>
      </c>
      <c r="G57">
        <v>2</v>
      </c>
      <c r="H57">
        <v>1</v>
      </c>
      <c r="I57">
        <v>48</v>
      </c>
    </row>
    <row r="58" spans="1:9" x14ac:dyDescent="0.35">
      <c r="A58" s="5" t="s">
        <v>367</v>
      </c>
      <c r="B58">
        <v>3</v>
      </c>
      <c r="C58">
        <v>0</v>
      </c>
      <c r="D58">
        <v>107</v>
      </c>
      <c r="E58">
        <v>165</v>
      </c>
      <c r="F58">
        <v>5</v>
      </c>
      <c r="G58">
        <v>55</v>
      </c>
      <c r="H58">
        <v>26</v>
      </c>
      <c r="I58">
        <v>277</v>
      </c>
    </row>
    <row r="59" spans="1:9" x14ac:dyDescent="0.35">
      <c r="A59" s="5" t="s">
        <v>368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</row>
    <row r="60" spans="1:9" x14ac:dyDescent="0.35">
      <c r="A60" s="5" t="s">
        <v>369</v>
      </c>
      <c r="B60">
        <v>0</v>
      </c>
      <c r="C60">
        <v>2</v>
      </c>
      <c r="D60">
        <v>35</v>
      </c>
      <c r="E60">
        <v>48</v>
      </c>
      <c r="F60">
        <v>3</v>
      </c>
      <c r="G60">
        <v>28</v>
      </c>
      <c r="H60">
        <v>18</v>
      </c>
      <c r="I60">
        <v>116</v>
      </c>
    </row>
    <row r="61" spans="1:9" x14ac:dyDescent="0.35">
      <c r="A61" s="5" t="s">
        <v>130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</row>
    <row r="62" spans="1:9" x14ac:dyDescent="0.35">
      <c r="A62" s="5" t="s">
        <v>131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2</v>
      </c>
    </row>
    <row r="63" spans="1:9" x14ac:dyDescent="0.35">
      <c r="A63" s="5" t="s">
        <v>133</v>
      </c>
      <c r="B63">
        <v>0</v>
      </c>
      <c r="C63">
        <v>0</v>
      </c>
      <c r="D63">
        <v>1</v>
      </c>
      <c r="E63">
        <v>3</v>
      </c>
      <c r="F63">
        <v>0</v>
      </c>
      <c r="G63">
        <v>1</v>
      </c>
      <c r="H63">
        <v>3</v>
      </c>
      <c r="I63">
        <v>28</v>
      </c>
    </row>
    <row r="64" spans="1:9" x14ac:dyDescent="0.35">
      <c r="A64" s="5" t="s">
        <v>135</v>
      </c>
      <c r="B64">
        <v>0</v>
      </c>
      <c r="C64">
        <v>0</v>
      </c>
      <c r="D64">
        <v>12</v>
      </c>
      <c r="E64">
        <v>6</v>
      </c>
      <c r="F64">
        <v>0</v>
      </c>
      <c r="G64">
        <v>1</v>
      </c>
      <c r="H64">
        <v>0</v>
      </c>
      <c r="I64">
        <v>27</v>
      </c>
    </row>
    <row r="65" spans="1:9" x14ac:dyDescent="0.35">
      <c r="A65" s="5" t="s">
        <v>370</v>
      </c>
      <c r="B65">
        <v>1</v>
      </c>
      <c r="C65">
        <v>2</v>
      </c>
      <c r="D65">
        <v>94</v>
      </c>
      <c r="E65">
        <v>165</v>
      </c>
      <c r="F65">
        <v>3</v>
      </c>
      <c r="G65">
        <v>49</v>
      </c>
      <c r="H65">
        <v>33</v>
      </c>
      <c r="I65">
        <v>495</v>
      </c>
    </row>
    <row r="66" spans="1:9" x14ac:dyDescent="0.35">
      <c r="A66" s="5" t="s">
        <v>137</v>
      </c>
      <c r="B66">
        <v>1</v>
      </c>
      <c r="C66">
        <v>0</v>
      </c>
      <c r="D66">
        <v>25</v>
      </c>
      <c r="E66">
        <v>31</v>
      </c>
      <c r="F66">
        <v>3</v>
      </c>
      <c r="G66">
        <v>18</v>
      </c>
      <c r="H66">
        <v>10</v>
      </c>
      <c r="I66">
        <v>213</v>
      </c>
    </row>
    <row r="67" spans="1:9" x14ac:dyDescent="0.35">
      <c r="A67" s="5" t="s">
        <v>139</v>
      </c>
      <c r="B67">
        <v>1</v>
      </c>
      <c r="C67">
        <v>1</v>
      </c>
      <c r="D67">
        <v>16</v>
      </c>
      <c r="E67">
        <v>24</v>
      </c>
      <c r="F67">
        <v>1</v>
      </c>
      <c r="G67">
        <v>9</v>
      </c>
      <c r="H67">
        <v>7</v>
      </c>
      <c r="I67">
        <v>107</v>
      </c>
    </row>
    <row r="68" spans="1:9" x14ac:dyDescent="0.35">
      <c r="A68" s="5" t="s">
        <v>371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4</v>
      </c>
    </row>
    <row r="69" spans="1:9" x14ac:dyDescent="0.35">
      <c r="A69" s="5" t="s">
        <v>372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</row>
    <row r="70" spans="1:9" x14ac:dyDescent="0.35">
      <c r="A70" s="5" t="s">
        <v>373</v>
      </c>
      <c r="B70">
        <v>1</v>
      </c>
      <c r="C70">
        <v>1</v>
      </c>
      <c r="D70">
        <v>10</v>
      </c>
      <c r="E70">
        <v>18</v>
      </c>
      <c r="F70">
        <v>2</v>
      </c>
      <c r="G70">
        <v>12</v>
      </c>
      <c r="H70">
        <v>7</v>
      </c>
      <c r="I70">
        <v>94</v>
      </c>
    </row>
    <row r="71" spans="1:9" x14ac:dyDescent="0.35">
      <c r="A71" s="5" t="s">
        <v>374</v>
      </c>
      <c r="B71">
        <v>2</v>
      </c>
      <c r="C71">
        <v>0</v>
      </c>
      <c r="D71">
        <v>106</v>
      </c>
      <c r="E71">
        <v>111</v>
      </c>
      <c r="F71">
        <v>5</v>
      </c>
      <c r="G71">
        <v>46</v>
      </c>
      <c r="H71">
        <v>24</v>
      </c>
      <c r="I71">
        <v>617</v>
      </c>
    </row>
    <row r="72" spans="1:9" x14ac:dyDescent="0.35">
      <c r="A72" s="5" t="s">
        <v>141</v>
      </c>
      <c r="B72">
        <v>1</v>
      </c>
      <c r="C72">
        <v>0</v>
      </c>
      <c r="D72">
        <v>1</v>
      </c>
      <c r="E72">
        <v>2</v>
      </c>
      <c r="F72">
        <v>1</v>
      </c>
      <c r="G72">
        <v>3</v>
      </c>
      <c r="H72">
        <v>0</v>
      </c>
      <c r="I72">
        <v>13</v>
      </c>
    </row>
    <row r="73" spans="1:9" x14ac:dyDescent="0.35">
      <c r="A73" s="5" t="s">
        <v>375</v>
      </c>
      <c r="B73">
        <v>5</v>
      </c>
      <c r="C73">
        <v>2</v>
      </c>
      <c r="D73">
        <v>77</v>
      </c>
      <c r="E73">
        <v>172</v>
      </c>
      <c r="F73">
        <v>9</v>
      </c>
      <c r="G73">
        <v>80</v>
      </c>
      <c r="H73">
        <v>66</v>
      </c>
      <c r="I73">
        <v>585</v>
      </c>
    </row>
    <row r="74" spans="1:9" x14ac:dyDescent="0.35">
      <c r="A74" s="5" t="s">
        <v>376</v>
      </c>
      <c r="B74">
        <v>6</v>
      </c>
      <c r="C74">
        <v>4</v>
      </c>
      <c r="D74">
        <v>107</v>
      </c>
      <c r="E74">
        <v>177</v>
      </c>
      <c r="F74">
        <v>12</v>
      </c>
      <c r="G74">
        <v>82</v>
      </c>
      <c r="H74">
        <v>65</v>
      </c>
      <c r="I74">
        <v>311</v>
      </c>
    </row>
    <row r="75" spans="1:9" x14ac:dyDescent="0.35">
      <c r="A75" s="5" t="s">
        <v>377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3</v>
      </c>
    </row>
    <row r="76" spans="1:9" x14ac:dyDescent="0.35">
      <c r="A76" s="5" t="s">
        <v>378</v>
      </c>
      <c r="B76">
        <v>3</v>
      </c>
      <c r="C76">
        <v>2</v>
      </c>
      <c r="D76">
        <v>36</v>
      </c>
      <c r="E76">
        <v>64</v>
      </c>
      <c r="F76">
        <v>4</v>
      </c>
      <c r="G76">
        <v>27</v>
      </c>
      <c r="H76">
        <v>6</v>
      </c>
      <c r="I76">
        <v>206</v>
      </c>
    </row>
    <row r="77" spans="1:9" x14ac:dyDescent="0.35">
      <c r="A77" s="5" t="s">
        <v>149</v>
      </c>
      <c r="B77">
        <v>0</v>
      </c>
      <c r="C77">
        <v>0</v>
      </c>
      <c r="D77">
        <v>5</v>
      </c>
      <c r="E77">
        <v>2</v>
      </c>
      <c r="F77">
        <v>0</v>
      </c>
      <c r="G77">
        <v>2</v>
      </c>
      <c r="H77">
        <v>0</v>
      </c>
      <c r="I77">
        <v>34</v>
      </c>
    </row>
    <row r="78" spans="1:9" x14ac:dyDescent="0.35">
      <c r="A78" s="5" t="s">
        <v>150</v>
      </c>
      <c r="B78">
        <v>0</v>
      </c>
      <c r="C78">
        <v>0</v>
      </c>
      <c r="D78">
        <v>21</v>
      </c>
      <c r="E78">
        <v>27</v>
      </c>
      <c r="F78">
        <v>0</v>
      </c>
      <c r="G78">
        <v>6</v>
      </c>
      <c r="H78">
        <v>6</v>
      </c>
      <c r="I78">
        <v>131</v>
      </c>
    </row>
    <row r="79" spans="1:9" x14ac:dyDescent="0.35">
      <c r="A79" s="5" t="s">
        <v>151</v>
      </c>
      <c r="B79">
        <v>0</v>
      </c>
      <c r="C79">
        <v>0</v>
      </c>
      <c r="D79">
        <v>9</v>
      </c>
      <c r="E79">
        <v>9</v>
      </c>
      <c r="F79">
        <v>0</v>
      </c>
      <c r="G79">
        <v>4</v>
      </c>
      <c r="H79">
        <v>1</v>
      </c>
      <c r="I79">
        <v>31</v>
      </c>
    </row>
    <row r="80" spans="1:9" x14ac:dyDescent="0.35">
      <c r="A80" s="5" t="s">
        <v>153</v>
      </c>
      <c r="B80">
        <v>0</v>
      </c>
      <c r="C80">
        <v>0</v>
      </c>
      <c r="D80">
        <v>10</v>
      </c>
      <c r="E80">
        <v>13</v>
      </c>
      <c r="F80">
        <v>0</v>
      </c>
      <c r="G80">
        <v>3</v>
      </c>
      <c r="H80">
        <v>4</v>
      </c>
      <c r="I80">
        <v>21</v>
      </c>
    </row>
    <row r="81" spans="1:9" x14ac:dyDescent="0.35">
      <c r="A81" s="5" t="s">
        <v>154</v>
      </c>
      <c r="B81">
        <v>0</v>
      </c>
      <c r="C81">
        <v>0</v>
      </c>
      <c r="D81">
        <v>4</v>
      </c>
      <c r="E81">
        <v>2</v>
      </c>
      <c r="F81">
        <v>0</v>
      </c>
      <c r="G81">
        <v>1</v>
      </c>
      <c r="H81">
        <v>0</v>
      </c>
      <c r="I81">
        <v>8</v>
      </c>
    </row>
    <row r="82" spans="1:9" x14ac:dyDescent="0.35">
      <c r="A82" s="5" t="s">
        <v>155</v>
      </c>
      <c r="B82">
        <v>0</v>
      </c>
      <c r="C82">
        <v>0</v>
      </c>
      <c r="D82">
        <v>50</v>
      </c>
      <c r="E82">
        <v>58</v>
      </c>
      <c r="F82">
        <v>3</v>
      </c>
      <c r="G82">
        <v>16</v>
      </c>
      <c r="H82">
        <v>1</v>
      </c>
      <c r="I82">
        <v>223</v>
      </c>
    </row>
    <row r="83" spans="1:9" x14ac:dyDescent="0.35">
      <c r="A83" s="5" t="s">
        <v>156</v>
      </c>
      <c r="B83">
        <v>0</v>
      </c>
      <c r="C83">
        <v>0</v>
      </c>
      <c r="D83">
        <v>2</v>
      </c>
      <c r="E83">
        <v>5</v>
      </c>
      <c r="F83">
        <v>0</v>
      </c>
      <c r="G83">
        <v>3</v>
      </c>
      <c r="H83">
        <v>2</v>
      </c>
      <c r="I83">
        <v>34</v>
      </c>
    </row>
    <row r="84" spans="1:9" x14ac:dyDescent="0.35">
      <c r="A84" s="5" t="s">
        <v>379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 s="5" t="s">
        <v>160</v>
      </c>
      <c r="B85">
        <v>2</v>
      </c>
      <c r="C85">
        <v>0</v>
      </c>
      <c r="D85">
        <v>96</v>
      </c>
      <c r="E85">
        <v>135</v>
      </c>
      <c r="F85">
        <v>3</v>
      </c>
      <c r="G85">
        <v>29</v>
      </c>
      <c r="H85">
        <v>10</v>
      </c>
      <c r="I85">
        <v>219</v>
      </c>
    </row>
    <row r="86" spans="1:9" x14ac:dyDescent="0.35">
      <c r="A86" s="5" t="s">
        <v>161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 s="5" t="s">
        <v>380</v>
      </c>
      <c r="B87">
        <v>0</v>
      </c>
      <c r="C87">
        <v>1</v>
      </c>
      <c r="D87">
        <v>7</v>
      </c>
      <c r="E87">
        <v>6</v>
      </c>
      <c r="F87">
        <v>0</v>
      </c>
      <c r="G87">
        <v>7</v>
      </c>
      <c r="H87">
        <v>2</v>
      </c>
      <c r="I87">
        <v>45</v>
      </c>
    </row>
    <row r="88" spans="1:9" x14ac:dyDescent="0.35">
      <c r="A88" s="5" t="s">
        <v>163</v>
      </c>
      <c r="B88">
        <v>0</v>
      </c>
      <c r="C88">
        <v>0</v>
      </c>
      <c r="D88">
        <v>40</v>
      </c>
      <c r="E88">
        <v>43</v>
      </c>
      <c r="F88">
        <v>1</v>
      </c>
      <c r="G88">
        <v>17</v>
      </c>
      <c r="H88">
        <v>8</v>
      </c>
      <c r="I88">
        <v>99</v>
      </c>
    </row>
    <row r="89" spans="1:9" x14ac:dyDescent="0.35">
      <c r="A89" s="5" t="s">
        <v>164</v>
      </c>
      <c r="B89">
        <v>0</v>
      </c>
      <c r="C89">
        <v>1</v>
      </c>
      <c r="D89">
        <v>140</v>
      </c>
      <c r="E89">
        <v>111</v>
      </c>
      <c r="F89">
        <v>4</v>
      </c>
      <c r="G89">
        <v>62</v>
      </c>
      <c r="H89">
        <v>23</v>
      </c>
      <c r="I89">
        <v>620</v>
      </c>
    </row>
    <row r="90" spans="1:9" x14ac:dyDescent="0.35">
      <c r="A90" s="5" t="s">
        <v>381</v>
      </c>
      <c r="B90">
        <v>0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10</v>
      </c>
    </row>
    <row r="91" spans="1:9" x14ac:dyDescent="0.35">
      <c r="A91" s="5" t="s">
        <v>382</v>
      </c>
      <c r="B91">
        <v>0</v>
      </c>
      <c r="C91">
        <v>0</v>
      </c>
      <c r="D91">
        <v>2</v>
      </c>
      <c r="E91">
        <v>2</v>
      </c>
      <c r="F91">
        <v>0</v>
      </c>
      <c r="G91">
        <v>2</v>
      </c>
      <c r="H91">
        <v>2</v>
      </c>
      <c r="I91">
        <v>3</v>
      </c>
    </row>
    <row r="92" spans="1:9" x14ac:dyDescent="0.35">
      <c r="A92" s="5" t="s">
        <v>383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 s="5" t="s">
        <v>384</v>
      </c>
      <c r="B93">
        <v>0</v>
      </c>
      <c r="C93">
        <v>2</v>
      </c>
      <c r="D93">
        <v>93</v>
      </c>
      <c r="E93">
        <v>173</v>
      </c>
      <c r="F93">
        <v>2</v>
      </c>
      <c r="G93">
        <v>53</v>
      </c>
      <c r="H93">
        <v>34</v>
      </c>
      <c r="I93">
        <v>425</v>
      </c>
    </row>
    <row r="94" spans="1:9" x14ac:dyDescent="0.35">
      <c r="A94" s="5" t="s">
        <v>385</v>
      </c>
      <c r="B94">
        <v>1</v>
      </c>
      <c r="C94">
        <v>1</v>
      </c>
      <c r="D94">
        <v>57</v>
      </c>
      <c r="E94">
        <v>58</v>
      </c>
      <c r="F94">
        <v>3</v>
      </c>
      <c r="G94">
        <v>29</v>
      </c>
      <c r="H94">
        <v>14</v>
      </c>
      <c r="I94">
        <v>265</v>
      </c>
    </row>
    <row r="95" spans="1:9" x14ac:dyDescent="0.35">
      <c r="A95" s="5" t="s">
        <v>386</v>
      </c>
      <c r="B95">
        <v>0</v>
      </c>
      <c r="C95">
        <v>0</v>
      </c>
      <c r="D95">
        <v>16</v>
      </c>
      <c r="E95">
        <v>46</v>
      </c>
      <c r="F95">
        <v>1</v>
      </c>
      <c r="G95">
        <v>13</v>
      </c>
      <c r="H95">
        <v>16</v>
      </c>
      <c r="I95">
        <v>229</v>
      </c>
    </row>
    <row r="96" spans="1:9" x14ac:dyDescent="0.35">
      <c r="A96" s="5" t="s">
        <v>169</v>
      </c>
      <c r="B96">
        <v>2</v>
      </c>
      <c r="C96">
        <v>1</v>
      </c>
      <c r="D96">
        <v>178</v>
      </c>
      <c r="E96">
        <v>128</v>
      </c>
      <c r="F96">
        <v>3</v>
      </c>
      <c r="G96">
        <v>33</v>
      </c>
      <c r="H96">
        <v>9</v>
      </c>
      <c r="I96">
        <v>287</v>
      </c>
    </row>
    <row r="97" spans="1:9" x14ac:dyDescent="0.35">
      <c r="A97" s="5" t="s">
        <v>387</v>
      </c>
      <c r="B97">
        <v>5</v>
      </c>
      <c r="C97">
        <v>6</v>
      </c>
      <c r="D97">
        <v>57</v>
      </c>
      <c r="E97">
        <v>54</v>
      </c>
      <c r="F97">
        <v>6</v>
      </c>
      <c r="G97">
        <v>62</v>
      </c>
      <c r="H97">
        <v>15</v>
      </c>
      <c r="I97">
        <v>436</v>
      </c>
    </row>
    <row r="98" spans="1:9" x14ac:dyDescent="0.35">
      <c r="A98" s="5" t="s">
        <v>388</v>
      </c>
      <c r="B98">
        <v>0</v>
      </c>
      <c r="C98">
        <v>0</v>
      </c>
      <c r="D98">
        <v>26</v>
      </c>
      <c r="E98">
        <v>30</v>
      </c>
      <c r="F98">
        <v>1</v>
      </c>
      <c r="G98">
        <v>31</v>
      </c>
      <c r="H98">
        <v>9</v>
      </c>
      <c r="I98">
        <v>90</v>
      </c>
    </row>
    <row r="99" spans="1:9" x14ac:dyDescent="0.35">
      <c r="A99" s="5" t="s">
        <v>389</v>
      </c>
      <c r="B99">
        <v>0</v>
      </c>
      <c r="C99">
        <v>0</v>
      </c>
      <c r="D99">
        <v>1</v>
      </c>
      <c r="E99">
        <v>2</v>
      </c>
      <c r="F99">
        <v>0</v>
      </c>
      <c r="G99">
        <v>3</v>
      </c>
      <c r="H99">
        <v>0</v>
      </c>
      <c r="I99">
        <v>7</v>
      </c>
    </row>
    <row r="100" spans="1:9" x14ac:dyDescent="0.35">
      <c r="A100" s="5" t="s">
        <v>390</v>
      </c>
      <c r="B100">
        <v>0</v>
      </c>
      <c r="C100">
        <v>0</v>
      </c>
      <c r="D100">
        <v>8</v>
      </c>
      <c r="E100">
        <v>9</v>
      </c>
      <c r="F100">
        <v>1</v>
      </c>
      <c r="G100">
        <v>3</v>
      </c>
      <c r="H100">
        <v>0</v>
      </c>
      <c r="I100">
        <v>50</v>
      </c>
    </row>
    <row r="101" spans="1:9" x14ac:dyDescent="0.35">
      <c r="A101" s="5" t="s">
        <v>391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3</v>
      </c>
      <c r="I101">
        <v>6</v>
      </c>
    </row>
    <row r="102" spans="1:9" x14ac:dyDescent="0.35">
      <c r="A102" s="5" t="s">
        <v>392</v>
      </c>
      <c r="B102">
        <v>2</v>
      </c>
      <c r="C102">
        <v>0</v>
      </c>
      <c r="D102">
        <v>97</v>
      </c>
      <c r="E102">
        <v>66</v>
      </c>
      <c r="F102">
        <v>3</v>
      </c>
      <c r="G102">
        <v>40</v>
      </c>
      <c r="H102">
        <v>15</v>
      </c>
      <c r="I102">
        <v>525</v>
      </c>
    </row>
    <row r="103" spans="1:9" x14ac:dyDescent="0.35">
      <c r="A103" s="5" t="s">
        <v>393</v>
      </c>
      <c r="B103">
        <v>0</v>
      </c>
      <c r="C103">
        <v>0</v>
      </c>
      <c r="D103">
        <v>54</v>
      </c>
      <c r="E103">
        <v>28</v>
      </c>
      <c r="F103">
        <v>0</v>
      </c>
      <c r="G103">
        <v>8</v>
      </c>
      <c r="H103">
        <v>4</v>
      </c>
      <c r="I103">
        <v>161</v>
      </c>
    </row>
    <row r="104" spans="1:9" x14ac:dyDescent="0.35">
      <c r="A104" s="5" t="s">
        <v>171</v>
      </c>
      <c r="B104">
        <v>2</v>
      </c>
      <c r="C104">
        <v>2</v>
      </c>
      <c r="D104">
        <v>25</v>
      </c>
      <c r="E104">
        <v>47</v>
      </c>
      <c r="F104">
        <v>3</v>
      </c>
      <c r="G104">
        <v>17</v>
      </c>
      <c r="H104">
        <v>7</v>
      </c>
      <c r="I104">
        <v>65</v>
      </c>
    </row>
    <row r="105" spans="1:9" x14ac:dyDescent="0.35">
      <c r="A105" s="5" t="s">
        <v>173</v>
      </c>
      <c r="B105">
        <v>2</v>
      </c>
      <c r="C105">
        <v>3</v>
      </c>
      <c r="D105">
        <v>15</v>
      </c>
      <c r="E105">
        <v>51</v>
      </c>
      <c r="F105">
        <v>2</v>
      </c>
      <c r="G105">
        <v>15</v>
      </c>
      <c r="H105">
        <v>17</v>
      </c>
      <c r="I105">
        <v>208</v>
      </c>
    </row>
    <row r="106" spans="1:9" x14ac:dyDescent="0.35">
      <c r="A106" s="5" t="s">
        <v>174</v>
      </c>
      <c r="B106">
        <v>0</v>
      </c>
      <c r="C106">
        <v>0</v>
      </c>
      <c r="D106">
        <v>16</v>
      </c>
      <c r="E106">
        <v>27</v>
      </c>
      <c r="F106">
        <v>0</v>
      </c>
      <c r="G106">
        <v>9</v>
      </c>
      <c r="H106">
        <v>13</v>
      </c>
      <c r="I106">
        <v>67</v>
      </c>
    </row>
    <row r="107" spans="1:9" x14ac:dyDescent="0.35">
      <c r="A107" s="5" t="s">
        <v>394</v>
      </c>
      <c r="B107">
        <v>0</v>
      </c>
      <c r="C107">
        <v>0</v>
      </c>
      <c r="D107">
        <v>33</v>
      </c>
      <c r="E107">
        <v>45</v>
      </c>
      <c r="F107">
        <v>1</v>
      </c>
      <c r="G107">
        <v>18</v>
      </c>
      <c r="H107">
        <v>11</v>
      </c>
      <c r="I107">
        <v>242</v>
      </c>
    </row>
    <row r="108" spans="1:9" x14ac:dyDescent="0.35">
      <c r="A108" s="5" t="s">
        <v>395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8</v>
      </c>
    </row>
    <row r="109" spans="1:9" x14ac:dyDescent="0.35">
      <c r="A109" s="5" t="s">
        <v>175</v>
      </c>
      <c r="B109">
        <v>0</v>
      </c>
      <c r="C109">
        <v>0</v>
      </c>
      <c r="D109">
        <v>36</v>
      </c>
      <c r="E109">
        <v>24</v>
      </c>
      <c r="F109">
        <v>0</v>
      </c>
      <c r="G109">
        <v>15</v>
      </c>
      <c r="H109">
        <v>9</v>
      </c>
      <c r="I109">
        <v>339</v>
      </c>
    </row>
    <row r="110" spans="1:9" x14ac:dyDescent="0.35">
      <c r="A110" s="5" t="s">
        <v>177</v>
      </c>
      <c r="B110">
        <v>0</v>
      </c>
      <c r="C110">
        <v>0</v>
      </c>
      <c r="D110">
        <v>4</v>
      </c>
      <c r="E110">
        <v>18</v>
      </c>
      <c r="F110">
        <v>0</v>
      </c>
      <c r="G110">
        <v>11</v>
      </c>
      <c r="H110">
        <v>5</v>
      </c>
      <c r="I110">
        <v>46</v>
      </c>
    </row>
    <row r="111" spans="1:9" x14ac:dyDescent="0.35">
      <c r="A111" s="5" t="s">
        <v>396</v>
      </c>
      <c r="B111">
        <v>0</v>
      </c>
      <c r="C111">
        <v>0</v>
      </c>
      <c r="D111">
        <v>26</v>
      </c>
      <c r="E111">
        <v>33</v>
      </c>
      <c r="F111">
        <v>1</v>
      </c>
      <c r="G111">
        <v>18</v>
      </c>
      <c r="H111">
        <v>3</v>
      </c>
      <c r="I111">
        <v>234</v>
      </c>
    </row>
    <row r="112" spans="1:9" x14ac:dyDescent="0.35">
      <c r="A112" s="5" t="s">
        <v>397</v>
      </c>
      <c r="B112">
        <v>2</v>
      </c>
      <c r="C112">
        <v>0</v>
      </c>
      <c r="D112">
        <v>50</v>
      </c>
      <c r="E112">
        <v>81</v>
      </c>
      <c r="F112">
        <v>6</v>
      </c>
      <c r="G112">
        <v>47</v>
      </c>
      <c r="H112">
        <v>13</v>
      </c>
      <c r="I112">
        <v>84</v>
      </c>
    </row>
    <row r="113" spans="1:9" x14ac:dyDescent="0.35">
      <c r="A113" s="5" t="s">
        <v>178</v>
      </c>
      <c r="B113">
        <v>7</v>
      </c>
      <c r="C113">
        <v>8</v>
      </c>
      <c r="D113">
        <v>105</v>
      </c>
      <c r="E113">
        <v>187</v>
      </c>
      <c r="F113">
        <v>14</v>
      </c>
      <c r="G113">
        <v>98</v>
      </c>
      <c r="H113">
        <v>42</v>
      </c>
      <c r="I113">
        <v>596</v>
      </c>
    </row>
    <row r="114" spans="1:9" x14ac:dyDescent="0.35">
      <c r="A114" s="5" t="s">
        <v>181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9</v>
      </c>
    </row>
    <row r="115" spans="1:9" x14ac:dyDescent="0.35">
      <c r="A115" s="5" t="s">
        <v>182</v>
      </c>
      <c r="B115">
        <v>1</v>
      </c>
      <c r="C115">
        <v>0</v>
      </c>
      <c r="D115">
        <v>4</v>
      </c>
      <c r="E115">
        <v>8</v>
      </c>
      <c r="F115">
        <v>1</v>
      </c>
      <c r="G115">
        <v>5</v>
      </c>
      <c r="H115">
        <v>3</v>
      </c>
      <c r="I115">
        <v>43</v>
      </c>
    </row>
    <row r="116" spans="1:9" x14ac:dyDescent="0.35">
      <c r="A116" s="5" t="s">
        <v>398</v>
      </c>
      <c r="B116">
        <v>0</v>
      </c>
      <c r="C116">
        <v>0</v>
      </c>
      <c r="D116">
        <v>15</v>
      </c>
      <c r="E116">
        <v>20</v>
      </c>
      <c r="F116">
        <v>1</v>
      </c>
      <c r="G116">
        <v>13</v>
      </c>
      <c r="H116">
        <v>9</v>
      </c>
      <c r="I116">
        <v>183</v>
      </c>
    </row>
    <row r="117" spans="1:9" x14ac:dyDescent="0.35">
      <c r="A117" s="5" t="s">
        <v>399</v>
      </c>
      <c r="B117">
        <v>0</v>
      </c>
      <c r="C117">
        <v>0</v>
      </c>
      <c r="D117">
        <v>25</v>
      </c>
      <c r="E117">
        <v>15</v>
      </c>
      <c r="F117">
        <v>1</v>
      </c>
      <c r="G117">
        <v>8</v>
      </c>
      <c r="H117">
        <v>2</v>
      </c>
      <c r="I117">
        <v>244</v>
      </c>
    </row>
    <row r="118" spans="1:9" x14ac:dyDescent="0.35">
      <c r="A118" s="5" t="s">
        <v>184</v>
      </c>
      <c r="B118">
        <v>0</v>
      </c>
      <c r="C118">
        <v>0</v>
      </c>
      <c r="D118">
        <v>4</v>
      </c>
      <c r="E118">
        <v>7</v>
      </c>
      <c r="F118">
        <v>0</v>
      </c>
      <c r="G118">
        <v>0</v>
      </c>
      <c r="H118">
        <v>4</v>
      </c>
      <c r="I118">
        <v>26</v>
      </c>
    </row>
    <row r="119" spans="1:9" x14ac:dyDescent="0.35">
      <c r="A119" s="5" t="s">
        <v>400</v>
      </c>
      <c r="B119">
        <v>4</v>
      </c>
      <c r="C119">
        <v>7</v>
      </c>
      <c r="D119">
        <v>92</v>
      </c>
      <c r="E119">
        <v>130</v>
      </c>
      <c r="F119">
        <v>8</v>
      </c>
      <c r="G119">
        <v>93</v>
      </c>
      <c r="H119">
        <v>25</v>
      </c>
      <c r="I119">
        <v>299</v>
      </c>
    </row>
    <row r="120" spans="1:9" x14ac:dyDescent="0.35">
      <c r="A120" s="5" t="s">
        <v>401</v>
      </c>
      <c r="B120">
        <v>2</v>
      </c>
      <c r="C120">
        <v>0</v>
      </c>
      <c r="D120">
        <v>60</v>
      </c>
      <c r="E120">
        <v>56</v>
      </c>
      <c r="F120">
        <v>2</v>
      </c>
      <c r="G120">
        <v>19</v>
      </c>
      <c r="H120">
        <v>17</v>
      </c>
      <c r="I120">
        <v>378</v>
      </c>
    </row>
    <row r="121" spans="1:9" x14ac:dyDescent="0.35">
      <c r="A121" s="5" t="s">
        <v>402</v>
      </c>
      <c r="B121">
        <v>0</v>
      </c>
      <c r="C121">
        <v>0</v>
      </c>
      <c r="D121">
        <v>24</v>
      </c>
      <c r="E121">
        <v>15</v>
      </c>
      <c r="F121">
        <v>1</v>
      </c>
      <c r="G121">
        <v>12</v>
      </c>
      <c r="H121">
        <v>3</v>
      </c>
      <c r="I121">
        <v>181</v>
      </c>
    </row>
    <row r="122" spans="1:9" x14ac:dyDescent="0.35">
      <c r="A122" s="5" t="s">
        <v>188</v>
      </c>
      <c r="B122">
        <v>0</v>
      </c>
      <c r="C122">
        <v>0</v>
      </c>
      <c r="D122">
        <v>76</v>
      </c>
      <c r="E122">
        <v>59</v>
      </c>
      <c r="F122">
        <v>0</v>
      </c>
      <c r="G122">
        <v>16</v>
      </c>
      <c r="H122">
        <v>6</v>
      </c>
      <c r="I122">
        <v>185</v>
      </c>
    </row>
    <row r="123" spans="1:9" x14ac:dyDescent="0.35">
      <c r="A123" s="5" t="s">
        <v>403</v>
      </c>
      <c r="B123">
        <v>0</v>
      </c>
      <c r="C123">
        <v>2</v>
      </c>
      <c r="D123">
        <v>47</v>
      </c>
      <c r="E123">
        <v>45</v>
      </c>
      <c r="F123">
        <v>1</v>
      </c>
      <c r="G123">
        <v>24</v>
      </c>
      <c r="H123">
        <v>4</v>
      </c>
      <c r="I123">
        <v>104</v>
      </c>
    </row>
    <row r="124" spans="1:9" x14ac:dyDescent="0.35">
      <c r="A124" s="5" t="s">
        <v>191</v>
      </c>
      <c r="B124">
        <v>7</v>
      </c>
      <c r="C124">
        <v>8</v>
      </c>
      <c r="D124">
        <v>150</v>
      </c>
      <c r="E124">
        <v>119</v>
      </c>
      <c r="F124">
        <v>11</v>
      </c>
      <c r="G124">
        <v>81</v>
      </c>
      <c r="H124">
        <v>14</v>
      </c>
      <c r="I124">
        <v>615</v>
      </c>
    </row>
    <row r="125" spans="1:9" x14ac:dyDescent="0.35">
      <c r="A125" s="5" t="s">
        <v>192</v>
      </c>
      <c r="B125">
        <v>0</v>
      </c>
      <c r="C125">
        <v>0</v>
      </c>
      <c r="D125">
        <v>3</v>
      </c>
      <c r="E125">
        <v>8</v>
      </c>
      <c r="F125">
        <v>1</v>
      </c>
      <c r="G125">
        <v>4</v>
      </c>
      <c r="H125">
        <v>1</v>
      </c>
      <c r="I125">
        <v>33</v>
      </c>
    </row>
    <row r="126" spans="1:9" x14ac:dyDescent="0.35">
      <c r="A126" s="5" t="s">
        <v>404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</row>
    <row r="127" spans="1:9" x14ac:dyDescent="0.35">
      <c r="A127" s="5" t="s">
        <v>194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</v>
      </c>
    </row>
    <row r="128" spans="1:9" x14ac:dyDescent="0.35">
      <c r="A128" s="5" t="s">
        <v>405</v>
      </c>
      <c r="B128">
        <v>1</v>
      </c>
      <c r="C128">
        <v>4</v>
      </c>
      <c r="D128">
        <v>15</v>
      </c>
      <c r="E128">
        <v>37</v>
      </c>
      <c r="F128">
        <v>2</v>
      </c>
      <c r="G128">
        <v>23</v>
      </c>
      <c r="H128">
        <v>8</v>
      </c>
      <c r="I128">
        <v>60</v>
      </c>
    </row>
    <row r="129" spans="1:9" x14ac:dyDescent="0.35">
      <c r="A129" s="5" t="s">
        <v>406</v>
      </c>
      <c r="B129">
        <v>0</v>
      </c>
      <c r="C129">
        <v>0</v>
      </c>
      <c r="D129">
        <v>1</v>
      </c>
      <c r="E129">
        <v>4</v>
      </c>
      <c r="F129">
        <v>0</v>
      </c>
      <c r="G129">
        <v>5</v>
      </c>
      <c r="H129">
        <v>3</v>
      </c>
      <c r="I129">
        <v>35</v>
      </c>
    </row>
    <row r="130" spans="1:9" x14ac:dyDescent="0.35">
      <c r="A130" s="5" t="s">
        <v>197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11</v>
      </c>
    </row>
    <row r="131" spans="1:9" x14ac:dyDescent="0.35">
      <c r="A131" s="5" t="s">
        <v>407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</row>
    <row r="132" spans="1:9" x14ac:dyDescent="0.35">
      <c r="A132" s="5" t="s">
        <v>408</v>
      </c>
      <c r="B132">
        <v>0</v>
      </c>
      <c r="C132">
        <v>2</v>
      </c>
      <c r="D132">
        <v>39</v>
      </c>
      <c r="E132">
        <v>40</v>
      </c>
      <c r="F132">
        <v>0</v>
      </c>
      <c r="G132">
        <v>19</v>
      </c>
      <c r="H132">
        <v>12</v>
      </c>
      <c r="I132">
        <v>292</v>
      </c>
    </row>
    <row r="133" spans="1:9" x14ac:dyDescent="0.35">
      <c r="A133" s="5" t="s">
        <v>409</v>
      </c>
      <c r="B133">
        <v>0</v>
      </c>
      <c r="C133">
        <v>0</v>
      </c>
      <c r="D133">
        <v>1</v>
      </c>
      <c r="E133">
        <v>2</v>
      </c>
      <c r="F133">
        <v>0</v>
      </c>
      <c r="G133">
        <v>0</v>
      </c>
      <c r="H133">
        <v>0</v>
      </c>
      <c r="I133">
        <v>4</v>
      </c>
    </row>
    <row r="134" spans="1:9" x14ac:dyDescent="0.35">
      <c r="A134" s="5" t="s">
        <v>410</v>
      </c>
      <c r="B134">
        <v>1</v>
      </c>
      <c r="C134">
        <v>2</v>
      </c>
      <c r="D134">
        <v>35</v>
      </c>
      <c r="E134">
        <v>22</v>
      </c>
      <c r="F134">
        <v>2</v>
      </c>
      <c r="G134">
        <v>14</v>
      </c>
      <c r="H134">
        <v>10</v>
      </c>
      <c r="I134">
        <v>171</v>
      </c>
    </row>
    <row r="135" spans="1:9" x14ac:dyDescent="0.35">
      <c r="A135" s="5" t="s">
        <v>411</v>
      </c>
      <c r="B135">
        <v>2</v>
      </c>
      <c r="C135">
        <v>2</v>
      </c>
      <c r="D135">
        <v>34</v>
      </c>
      <c r="E135">
        <v>58</v>
      </c>
      <c r="F135">
        <v>5</v>
      </c>
      <c r="G135">
        <v>33</v>
      </c>
      <c r="H135">
        <v>31</v>
      </c>
      <c r="I135">
        <v>242</v>
      </c>
    </row>
    <row r="136" spans="1:9" x14ac:dyDescent="0.35">
      <c r="A136" s="5" t="s">
        <v>412</v>
      </c>
      <c r="B136">
        <v>3</v>
      </c>
      <c r="C136">
        <v>7</v>
      </c>
      <c r="D136">
        <v>50</v>
      </c>
      <c r="E136">
        <v>79</v>
      </c>
      <c r="F136">
        <v>7</v>
      </c>
      <c r="G136">
        <v>43</v>
      </c>
      <c r="H136">
        <v>14</v>
      </c>
      <c r="I136">
        <v>239</v>
      </c>
    </row>
    <row r="137" spans="1:9" x14ac:dyDescent="0.35">
      <c r="A137" s="5" t="s">
        <v>200</v>
      </c>
      <c r="B137">
        <v>0</v>
      </c>
      <c r="C137">
        <v>0</v>
      </c>
      <c r="D137">
        <v>3</v>
      </c>
      <c r="E137">
        <v>2</v>
      </c>
      <c r="F137">
        <v>0</v>
      </c>
      <c r="G137">
        <v>2</v>
      </c>
      <c r="H137">
        <v>1</v>
      </c>
      <c r="I137">
        <v>4</v>
      </c>
    </row>
    <row r="138" spans="1:9" x14ac:dyDescent="0.35">
      <c r="A138" s="5" t="s">
        <v>202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</row>
    <row r="139" spans="1:9" x14ac:dyDescent="0.35">
      <c r="A139" s="5" t="s">
        <v>413</v>
      </c>
      <c r="B139">
        <v>0</v>
      </c>
      <c r="C139">
        <v>8</v>
      </c>
      <c r="D139">
        <v>34</v>
      </c>
      <c r="E139">
        <v>55</v>
      </c>
      <c r="F139">
        <v>3</v>
      </c>
      <c r="G139">
        <v>34</v>
      </c>
      <c r="H139">
        <v>25</v>
      </c>
      <c r="I139">
        <v>372</v>
      </c>
    </row>
    <row r="140" spans="1:9" x14ac:dyDescent="0.35">
      <c r="A140" s="5" t="s">
        <v>414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 s="5" t="s">
        <v>204</v>
      </c>
      <c r="B141">
        <v>0</v>
      </c>
      <c r="C141">
        <v>0</v>
      </c>
      <c r="D141">
        <v>1</v>
      </c>
      <c r="E141">
        <v>6</v>
      </c>
      <c r="F141">
        <v>0</v>
      </c>
      <c r="G141">
        <v>7</v>
      </c>
      <c r="H141">
        <v>3</v>
      </c>
      <c r="I141">
        <v>58</v>
      </c>
    </row>
    <row r="142" spans="1:9" x14ac:dyDescent="0.35">
      <c r="A142" s="5" t="s">
        <v>205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3</v>
      </c>
    </row>
    <row r="143" spans="1:9" x14ac:dyDescent="0.35">
      <c r="A143" s="5" t="s">
        <v>415</v>
      </c>
      <c r="B143">
        <v>2</v>
      </c>
      <c r="C143">
        <v>0</v>
      </c>
      <c r="D143">
        <v>103</v>
      </c>
      <c r="E143">
        <v>129</v>
      </c>
      <c r="F143">
        <v>3</v>
      </c>
      <c r="G143">
        <v>66</v>
      </c>
      <c r="H143">
        <v>36</v>
      </c>
      <c r="I143">
        <v>506</v>
      </c>
    </row>
    <row r="144" spans="1:9" x14ac:dyDescent="0.35">
      <c r="A144" s="5" t="s">
        <v>206</v>
      </c>
      <c r="B144">
        <v>2</v>
      </c>
      <c r="C144">
        <v>0</v>
      </c>
      <c r="D144">
        <v>59</v>
      </c>
      <c r="E144">
        <v>72</v>
      </c>
      <c r="F144">
        <v>3</v>
      </c>
      <c r="G144">
        <v>36</v>
      </c>
      <c r="H144">
        <v>15</v>
      </c>
      <c r="I144">
        <v>344</v>
      </c>
    </row>
    <row r="145" spans="1:9" x14ac:dyDescent="0.35">
      <c r="A145" s="5" t="s">
        <v>416</v>
      </c>
      <c r="B145">
        <v>5</v>
      </c>
      <c r="C145">
        <v>3</v>
      </c>
      <c r="D145">
        <v>179</v>
      </c>
      <c r="E145">
        <v>124</v>
      </c>
      <c r="F145">
        <v>12</v>
      </c>
      <c r="G145">
        <v>100</v>
      </c>
      <c r="H145">
        <v>56</v>
      </c>
      <c r="I145">
        <v>649</v>
      </c>
    </row>
    <row r="146" spans="1:9" x14ac:dyDescent="0.35">
      <c r="A146" s="5" t="s">
        <v>207</v>
      </c>
      <c r="B146">
        <v>0</v>
      </c>
      <c r="C146">
        <v>0</v>
      </c>
      <c r="D146">
        <v>3</v>
      </c>
      <c r="E146">
        <v>4</v>
      </c>
      <c r="F146">
        <v>0</v>
      </c>
      <c r="G146">
        <v>0</v>
      </c>
      <c r="H146">
        <v>0</v>
      </c>
      <c r="I146">
        <v>3</v>
      </c>
    </row>
    <row r="147" spans="1:9" x14ac:dyDescent="0.35">
      <c r="A147" s="5" t="s">
        <v>417</v>
      </c>
      <c r="B147">
        <v>3</v>
      </c>
      <c r="C147">
        <v>1</v>
      </c>
      <c r="D147">
        <v>110</v>
      </c>
      <c r="E147">
        <v>71</v>
      </c>
      <c r="F147">
        <v>8</v>
      </c>
      <c r="G147">
        <v>66</v>
      </c>
      <c r="H147">
        <v>23</v>
      </c>
      <c r="I147">
        <v>387</v>
      </c>
    </row>
    <row r="148" spans="1:9" x14ac:dyDescent="0.35">
      <c r="A148" s="5" t="s">
        <v>418</v>
      </c>
      <c r="B148">
        <v>0</v>
      </c>
      <c r="C148">
        <v>0</v>
      </c>
      <c r="D148">
        <v>13</v>
      </c>
      <c r="E148">
        <v>26</v>
      </c>
      <c r="F148">
        <v>2</v>
      </c>
      <c r="G148">
        <v>8</v>
      </c>
      <c r="H148">
        <v>8</v>
      </c>
      <c r="I148">
        <v>143</v>
      </c>
    </row>
    <row r="149" spans="1:9" x14ac:dyDescent="0.35">
      <c r="A149" s="5" t="s">
        <v>211</v>
      </c>
      <c r="B149">
        <v>1</v>
      </c>
      <c r="C149">
        <v>1</v>
      </c>
      <c r="D149">
        <v>98</v>
      </c>
      <c r="E149">
        <v>96</v>
      </c>
      <c r="F149">
        <v>3</v>
      </c>
      <c r="G149">
        <v>27</v>
      </c>
      <c r="H149">
        <v>5</v>
      </c>
      <c r="I149">
        <v>136</v>
      </c>
    </row>
    <row r="150" spans="1:9" x14ac:dyDescent="0.35">
      <c r="A150" s="5" t="s">
        <v>419</v>
      </c>
      <c r="B150">
        <v>1</v>
      </c>
      <c r="C150">
        <v>7</v>
      </c>
      <c r="D150">
        <v>115</v>
      </c>
      <c r="E150">
        <v>102</v>
      </c>
      <c r="F150">
        <v>3</v>
      </c>
      <c r="G150">
        <v>51</v>
      </c>
      <c r="H150">
        <v>18</v>
      </c>
      <c r="I150">
        <v>467</v>
      </c>
    </row>
    <row r="151" spans="1:9" x14ac:dyDescent="0.35">
      <c r="A151" s="5" t="s">
        <v>420</v>
      </c>
      <c r="B151">
        <v>0</v>
      </c>
      <c r="C151">
        <v>0</v>
      </c>
      <c r="D151">
        <v>7</v>
      </c>
      <c r="E151">
        <v>5</v>
      </c>
      <c r="F151">
        <v>0</v>
      </c>
      <c r="G151">
        <v>1</v>
      </c>
      <c r="H151">
        <v>5</v>
      </c>
      <c r="I151">
        <v>36</v>
      </c>
    </row>
    <row r="152" spans="1:9" x14ac:dyDescent="0.35">
      <c r="A152" s="5" t="s">
        <v>421</v>
      </c>
      <c r="B152">
        <v>1</v>
      </c>
      <c r="C152">
        <v>0</v>
      </c>
      <c r="D152">
        <v>66</v>
      </c>
      <c r="E152">
        <v>64</v>
      </c>
      <c r="F152">
        <v>1</v>
      </c>
      <c r="G152">
        <v>46</v>
      </c>
      <c r="H152">
        <v>14</v>
      </c>
      <c r="I152">
        <v>490</v>
      </c>
    </row>
    <row r="153" spans="1:9" x14ac:dyDescent="0.35">
      <c r="A153" s="5" t="s">
        <v>422</v>
      </c>
      <c r="B153">
        <v>0</v>
      </c>
      <c r="C153">
        <v>0</v>
      </c>
      <c r="D153">
        <v>3</v>
      </c>
      <c r="E153">
        <v>2</v>
      </c>
      <c r="F153">
        <v>0</v>
      </c>
      <c r="G153">
        <v>1</v>
      </c>
      <c r="H153">
        <v>1</v>
      </c>
      <c r="I153">
        <v>17</v>
      </c>
    </row>
    <row r="154" spans="1:9" x14ac:dyDescent="0.35">
      <c r="A154" s="5" t="s">
        <v>423</v>
      </c>
      <c r="B154">
        <v>0</v>
      </c>
      <c r="C154">
        <v>0</v>
      </c>
      <c r="D154">
        <v>16</v>
      </c>
      <c r="E154">
        <v>17</v>
      </c>
      <c r="F154">
        <v>0</v>
      </c>
      <c r="G154">
        <v>5</v>
      </c>
      <c r="H154">
        <v>1</v>
      </c>
      <c r="I154">
        <v>89</v>
      </c>
    </row>
    <row r="155" spans="1:9" x14ac:dyDescent="0.35">
      <c r="A155" s="5" t="s">
        <v>424</v>
      </c>
      <c r="B155">
        <v>0</v>
      </c>
      <c r="C155">
        <v>0</v>
      </c>
      <c r="D155">
        <v>4</v>
      </c>
      <c r="E155">
        <v>12</v>
      </c>
      <c r="F155">
        <v>0</v>
      </c>
      <c r="G155">
        <v>2</v>
      </c>
      <c r="H155">
        <v>3</v>
      </c>
      <c r="I155">
        <v>21</v>
      </c>
    </row>
    <row r="156" spans="1:9" x14ac:dyDescent="0.35">
      <c r="A156" s="5" t="s">
        <v>213</v>
      </c>
      <c r="B156">
        <v>0</v>
      </c>
      <c r="C156">
        <v>0</v>
      </c>
      <c r="D156">
        <v>4</v>
      </c>
      <c r="E156">
        <v>6</v>
      </c>
      <c r="F156">
        <v>1</v>
      </c>
      <c r="G156">
        <v>4</v>
      </c>
      <c r="H156">
        <v>3</v>
      </c>
      <c r="I156">
        <v>27</v>
      </c>
    </row>
    <row r="157" spans="1:9" x14ac:dyDescent="0.35">
      <c r="A157" s="5" t="s">
        <v>425</v>
      </c>
      <c r="B157">
        <v>1</v>
      </c>
      <c r="C157">
        <v>1</v>
      </c>
      <c r="D157">
        <v>123</v>
      </c>
      <c r="E157">
        <v>156</v>
      </c>
      <c r="F157">
        <v>4</v>
      </c>
      <c r="G157">
        <v>90</v>
      </c>
      <c r="H157">
        <v>10</v>
      </c>
      <c r="I157">
        <v>538</v>
      </c>
    </row>
    <row r="158" spans="1:9" x14ac:dyDescent="0.35">
      <c r="A158" s="5" t="s">
        <v>215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4</v>
      </c>
    </row>
    <row r="159" spans="1:9" x14ac:dyDescent="0.35">
      <c r="A159" s="5" t="s">
        <v>426</v>
      </c>
      <c r="B159">
        <v>0</v>
      </c>
      <c r="C159">
        <v>1</v>
      </c>
      <c r="D159">
        <v>4</v>
      </c>
      <c r="E159">
        <v>10</v>
      </c>
      <c r="F159">
        <v>0</v>
      </c>
      <c r="G159">
        <v>0</v>
      </c>
      <c r="H159">
        <v>1</v>
      </c>
      <c r="I159">
        <v>23</v>
      </c>
    </row>
    <row r="160" spans="1:9" x14ac:dyDescent="0.35">
      <c r="A160" s="5" t="s">
        <v>427</v>
      </c>
      <c r="B160">
        <v>0</v>
      </c>
      <c r="C160">
        <v>2</v>
      </c>
      <c r="D160">
        <v>34</v>
      </c>
      <c r="E160">
        <v>73</v>
      </c>
      <c r="F160">
        <v>0</v>
      </c>
      <c r="G160">
        <v>27</v>
      </c>
      <c r="H160">
        <v>6</v>
      </c>
      <c r="I160">
        <v>166</v>
      </c>
    </row>
    <row r="161" spans="1:9" x14ac:dyDescent="0.35">
      <c r="A161" s="5" t="s">
        <v>428</v>
      </c>
      <c r="B161">
        <v>2</v>
      </c>
      <c r="C161">
        <v>1</v>
      </c>
      <c r="D161">
        <v>29</v>
      </c>
      <c r="E161">
        <v>45</v>
      </c>
      <c r="F161">
        <v>4</v>
      </c>
      <c r="G161">
        <v>28</v>
      </c>
      <c r="H161">
        <v>9</v>
      </c>
      <c r="I161">
        <v>149</v>
      </c>
    </row>
    <row r="162" spans="1:9" x14ac:dyDescent="0.35">
      <c r="A162" s="5" t="s">
        <v>216</v>
      </c>
      <c r="B162">
        <v>2</v>
      </c>
      <c r="C162">
        <v>1</v>
      </c>
      <c r="D162">
        <v>102</v>
      </c>
      <c r="E162">
        <v>59</v>
      </c>
      <c r="F162">
        <v>1</v>
      </c>
      <c r="G162">
        <v>58</v>
      </c>
      <c r="H162">
        <v>17</v>
      </c>
      <c r="I162">
        <v>631</v>
      </c>
    </row>
    <row r="163" spans="1:9" x14ac:dyDescent="0.35">
      <c r="A163" s="5" t="s">
        <v>429</v>
      </c>
      <c r="B163">
        <v>1</v>
      </c>
      <c r="C163">
        <v>0</v>
      </c>
      <c r="D163">
        <v>2</v>
      </c>
      <c r="E163">
        <v>10</v>
      </c>
      <c r="F163">
        <v>1</v>
      </c>
      <c r="G163">
        <v>2</v>
      </c>
      <c r="H163">
        <v>1</v>
      </c>
      <c r="I163">
        <v>10</v>
      </c>
    </row>
    <row r="164" spans="1:9" x14ac:dyDescent="0.35">
      <c r="A164" s="5" t="s">
        <v>430</v>
      </c>
      <c r="B164">
        <v>0</v>
      </c>
      <c r="C164">
        <v>0</v>
      </c>
      <c r="D164">
        <v>1</v>
      </c>
      <c r="E164">
        <v>2</v>
      </c>
      <c r="F164">
        <v>0</v>
      </c>
      <c r="G164">
        <v>2</v>
      </c>
      <c r="H164">
        <v>1</v>
      </c>
      <c r="I164">
        <v>27</v>
      </c>
    </row>
    <row r="165" spans="1:9" x14ac:dyDescent="0.35">
      <c r="A165" s="5" t="s">
        <v>218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6</v>
      </c>
    </row>
    <row r="166" spans="1:9" x14ac:dyDescent="0.35">
      <c r="A166" s="5" t="s">
        <v>431</v>
      </c>
      <c r="B166">
        <v>1</v>
      </c>
      <c r="C166">
        <v>1</v>
      </c>
      <c r="D166">
        <v>1</v>
      </c>
      <c r="E166">
        <v>1</v>
      </c>
      <c r="F166">
        <v>2</v>
      </c>
      <c r="G166">
        <v>3</v>
      </c>
      <c r="H166">
        <v>3</v>
      </c>
      <c r="I166">
        <v>13</v>
      </c>
    </row>
    <row r="167" spans="1:9" x14ac:dyDescent="0.35">
      <c r="A167" s="5" t="s">
        <v>432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4</v>
      </c>
      <c r="H167">
        <v>1</v>
      </c>
      <c r="I167">
        <v>3</v>
      </c>
    </row>
    <row r="168" spans="1:9" x14ac:dyDescent="0.35">
      <c r="A168" s="5" t="s">
        <v>219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 s="5" t="s">
        <v>433</v>
      </c>
      <c r="B169">
        <v>12</v>
      </c>
      <c r="C169">
        <v>6</v>
      </c>
      <c r="D169">
        <v>171</v>
      </c>
      <c r="E169">
        <v>210</v>
      </c>
      <c r="F169">
        <v>19</v>
      </c>
      <c r="G169">
        <v>141</v>
      </c>
      <c r="H169">
        <v>40</v>
      </c>
      <c r="I169">
        <v>374</v>
      </c>
    </row>
    <row r="170" spans="1:9" x14ac:dyDescent="0.35">
      <c r="A170" s="5" t="s">
        <v>434</v>
      </c>
      <c r="B170">
        <v>0</v>
      </c>
      <c r="C170">
        <v>0</v>
      </c>
      <c r="D170">
        <v>1</v>
      </c>
      <c r="E170">
        <v>2</v>
      </c>
      <c r="F170">
        <v>0</v>
      </c>
      <c r="G170">
        <v>1</v>
      </c>
      <c r="H170">
        <v>0</v>
      </c>
      <c r="I170">
        <v>4</v>
      </c>
    </row>
    <row r="171" spans="1:9" x14ac:dyDescent="0.35">
      <c r="A171" s="5" t="s">
        <v>435</v>
      </c>
      <c r="B171">
        <v>0</v>
      </c>
      <c r="C171">
        <v>0</v>
      </c>
      <c r="D171">
        <v>2</v>
      </c>
      <c r="E171">
        <v>6</v>
      </c>
      <c r="F171">
        <v>0</v>
      </c>
      <c r="G171">
        <v>1</v>
      </c>
      <c r="H171">
        <v>1</v>
      </c>
      <c r="I171">
        <v>7</v>
      </c>
    </row>
    <row r="172" spans="1:9" x14ac:dyDescent="0.35">
      <c r="A172" s="5" t="s">
        <v>230</v>
      </c>
      <c r="B172">
        <v>0</v>
      </c>
      <c r="C172">
        <v>1</v>
      </c>
      <c r="D172">
        <v>52</v>
      </c>
      <c r="E172">
        <v>52</v>
      </c>
      <c r="F172">
        <v>6</v>
      </c>
      <c r="G172">
        <v>38</v>
      </c>
      <c r="H172">
        <v>10</v>
      </c>
      <c r="I172">
        <v>406</v>
      </c>
    </row>
    <row r="173" spans="1:9" x14ac:dyDescent="0.35">
      <c r="A173" s="5" t="s">
        <v>436</v>
      </c>
      <c r="B173">
        <v>2</v>
      </c>
      <c r="C173">
        <v>3</v>
      </c>
      <c r="D173">
        <v>52</v>
      </c>
      <c r="E173">
        <v>71</v>
      </c>
      <c r="F173">
        <v>4</v>
      </c>
      <c r="G173">
        <v>37</v>
      </c>
      <c r="H173">
        <v>15</v>
      </c>
      <c r="I173">
        <v>173</v>
      </c>
    </row>
    <row r="174" spans="1:9" x14ac:dyDescent="0.35">
      <c r="A174" s="5" t="s">
        <v>231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 s="5" t="s">
        <v>437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</v>
      </c>
    </row>
    <row r="176" spans="1:9" x14ac:dyDescent="0.35">
      <c r="A176" s="5" t="s">
        <v>235</v>
      </c>
      <c r="B176">
        <v>1</v>
      </c>
      <c r="C176">
        <v>0</v>
      </c>
      <c r="D176">
        <v>5</v>
      </c>
      <c r="E176">
        <v>5</v>
      </c>
      <c r="F176">
        <v>2</v>
      </c>
      <c r="G176">
        <v>4</v>
      </c>
      <c r="H176">
        <v>0</v>
      </c>
      <c r="I176">
        <v>31</v>
      </c>
    </row>
    <row r="177" spans="1:9" x14ac:dyDescent="0.35">
      <c r="A177" s="5" t="s">
        <v>236</v>
      </c>
      <c r="B177">
        <v>2</v>
      </c>
      <c r="C177">
        <v>2</v>
      </c>
      <c r="D177">
        <v>21</v>
      </c>
      <c r="E177">
        <v>47</v>
      </c>
      <c r="F177">
        <v>4</v>
      </c>
      <c r="G177">
        <v>17</v>
      </c>
      <c r="H177">
        <v>15</v>
      </c>
      <c r="I177">
        <v>101</v>
      </c>
    </row>
    <row r="178" spans="1:9" x14ac:dyDescent="0.35">
      <c r="A178" s="5" t="s">
        <v>438</v>
      </c>
      <c r="B178">
        <v>1</v>
      </c>
      <c r="C178">
        <v>1</v>
      </c>
      <c r="D178">
        <v>107</v>
      </c>
      <c r="E178">
        <v>74</v>
      </c>
      <c r="F178">
        <v>3</v>
      </c>
      <c r="G178">
        <v>39</v>
      </c>
      <c r="H178">
        <v>14</v>
      </c>
      <c r="I178">
        <v>463</v>
      </c>
    </row>
    <row r="179" spans="1:9" x14ac:dyDescent="0.35">
      <c r="A179" s="5" t="s">
        <v>439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4</v>
      </c>
    </row>
    <row r="180" spans="1:9" x14ac:dyDescent="0.35">
      <c r="A180" s="5" t="s">
        <v>241</v>
      </c>
      <c r="B180">
        <v>1</v>
      </c>
      <c r="C180">
        <v>1</v>
      </c>
      <c r="D180">
        <v>17</v>
      </c>
      <c r="E180">
        <v>28</v>
      </c>
      <c r="F180">
        <v>4</v>
      </c>
      <c r="G180">
        <v>14</v>
      </c>
      <c r="H180">
        <v>6</v>
      </c>
      <c r="I180">
        <v>85</v>
      </c>
    </row>
    <row r="181" spans="1:9" x14ac:dyDescent="0.35">
      <c r="A181" s="5" t="s">
        <v>242</v>
      </c>
      <c r="B181">
        <v>3</v>
      </c>
      <c r="C181">
        <v>0</v>
      </c>
      <c r="D181">
        <v>18</v>
      </c>
      <c r="E181">
        <v>20</v>
      </c>
      <c r="F181">
        <v>5</v>
      </c>
      <c r="G181">
        <v>18</v>
      </c>
      <c r="H181">
        <v>4</v>
      </c>
      <c r="I181">
        <v>59</v>
      </c>
    </row>
    <row r="182" spans="1:9" x14ac:dyDescent="0.35">
      <c r="A182" s="5" t="s">
        <v>440</v>
      </c>
      <c r="B182">
        <v>0</v>
      </c>
      <c r="C182">
        <v>1</v>
      </c>
      <c r="D182">
        <v>56</v>
      </c>
      <c r="E182">
        <v>85</v>
      </c>
      <c r="F182">
        <v>2</v>
      </c>
      <c r="G182">
        <v>25</v>
      </c>
      <c r="H182">
        <v>28</v>
      </c>
      <c r="I182">
        <v>314</v>
      </c>
    </row>
    <row r="183" spans="1:9" x14ac:dyDescent="0.35">
      <c r="A183" s="5" t="s">
        <v>441</v>
      </c>
      <c r="B183">
        <v>0</v>
      </c>
      <c r="C183">
        <v>0</v>
      </c>
      <c r="D183">
        <v>25</v>
      </c>
      <c r="E183">
        <v>26</v>
      </c>
      <c r="F183">
        <v>0</v>
      </c>
      <c r="G183">
        <v>6</v>
      </c>
      <c r="H183">
        <v>3</v>
      </c>
      <c r="I183">
        <v>113</v>
      </c>
    </row>
    <row r="184" spans="1:9" x14ac:dyDescent="0.35">
      <c r="A184" s="5" t="s">
        <v>442</v>
      </c>
      <c r="B184">
        <v>1</v>
      </c>
      <c r="C184">
        <v>1</v>
      </c>
      <c r="D184">
        <v>47</v>
      </c>
      <c r="E184">
        <v>77</v>
      </c>
      <c r="F184">
        <v>5</v>
      </c>
      <c r="G184">
        <v>41</v>
      </c>
      <c r="H184">
        <v>11</v>
      </c>
      <c r="I184">
        <v>180</v>
      </c>
    </row>
    <row r="185" spans="1:9" x14ac:dyDescent="0.35">
      <c r="A185" s="5" t="s">
        <v>443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2</v>
      </c>
    </row>
    <row r="186" spans="1:9" x14ac:dyDescent="0.35">
      <c r="A186" s="5" t="s">
        <v>444</v>
      </c>
      <c r="B186">
        <v>0</v>
      </c>
      <c r="C186">
        <v>0</v>
      </c>
      <c r="D186">
        <v>9</v>
      </c>
      <c r="E186">
        <v>6</v>
      </c>
      <c r="F186">
        <v>0</v>
      </c>
      <c r="G186">
        <v>4</v>
      </c>
      <c r="H186">
        <v>2</v>
      </c>
      <c r="I186">
        <v>208</v>
      </c>
    </row>
    <row r="187" spans="1:9" x14ac:dyDescent="0.35">
      <c r="A187" s="5" t="s">
        <v>445</v>
      </c>
      <c r="B187">
        <v>0</v>
      </c>
      <c r="C187">
        <v>0</v>
      </c>
      <c r="D187">
        <v>3</v>
      </c>
      <c r="E187">
        <v>1</v>
      </c>
      <c r="F187">
        <v>0</v>
      </c>
      <c r="G187">
        <v>3</v>
      </c>
      <c r="H187">
        <v>0</v>
      </c>
      <c r="I187">
        <v>3</v>
      </c>
    </row>
    <row r="188" spans="1:9" x14ac:dyDescent="0.35">
      <c r="A188" s="5" t="s">
        <v>245</v>
      </c>
      <c r="B188">
        <v>0</v>
      </c>
      <c r="C188">
        <v>0</v>
      </c>
      <c r="D188">
        <v>4</v>
      </c>
      <c r="E188">
        <v>1</v>
      </c>
      <c r="F188">
        <v>0</v>
      </c>
      <c r="G188">
        <v>1</v>
      </c>
      <c r="H188">
        <v>0</v>
      </c>
      <c r="I188">
        <v>20</v>
      </c>
    </row>
    <row r="189" spans="1:9" x14ac:dyDescent="0.35">
      <c r="A189" s="5" t="s">
        <v>446</v>
      </c>
      <c r="B189">
        <v>4</v>
      </c>
      <c r="C189">
        <v>3</v>
      </c>
      <c r="D189">
        <v>121</v>
      </c>
      <c r="E189">
        <v>172</v>
      </c>
      <c r="F189">
        <v>8</v>
      </c>
      <c r="G189">
        <v>105</v>
      </c>
      <c r="H189">
        <v>33</v>
      </c>
      <c r="I189">
        <v>451</v>
      </c>
    </row>
    <row r="190" spans="1:9" x14ac:dyDescent="0.35">
      <c r="A190" s="5" t="s">
        <v>447</v>
      </c>
      <c r="B190">
        <v>1</v>
      </c>
      <c r="C190">
        <v>0</v>
      </c>
      <c r="D190">
        <v>165</v>
      </c>
      <c r="E190">
        <v>193</v>
      </c>
      <c r="F190">
        <v>4</v>
      </c>
      <c r="G190">
        <v>49</v>
      </c>
      <c r="H190">
        <v>44</v>
      </c>
      <c r="I190">
        <v>334</v>
      </c>
    </row>
    <row r="191" spans="1:9" x14ac:dyDescent="0.35">
      <c r="A191" s="5" t="s">
        <v>448</v>
      </c>
      <c r="B191">
        <v>5</v>
      </c>
      <c r="C191">
        <v>4</v>
      </c>
      <c r="D191">
        <v>140</v>
      </c>
      <c r="E191">
        <v>143</v>
      </c>
      <c r="F191">
        <v>13</v>
      </c>
      <c r="G191">
        <v>97</v>
      </c>
      <c r="H191">
        <v>13</v>
      </c>
      <c r="I191">
        <v>564</v>
      </c>
    </row>
    <row r="192" spans="1:9" x14ac:dyDescent="0.35">
      <c r="A192" s="5" t="s">
        <v>449</v>
      </c>
      <c r="B192">
        <v>3</v>
      </c>
      <c r="C192">
        <v>7</v>
      </c>
      <c r="D192">
        <v>77</v>
      </c>
      <c r="E192">
        <v>133</v>
      </c>
      <c r="F192">
        <v>6</v>
      </c>
      <c r="G192">
        <v>83</v>
      </c>
      <c r="H192">
        <v>30</v>
      </c>
      <c r="I192">
        <v>361</v>
      </c>
    </row>
    <row r="193" spans="1:9" x14ac:dyDescent="0.35">
      <c r="A193" s="5" t="s">
        <v>247</v>
      </c>
      <c r="B193">
        <v>0</v>
      </c>
      <c r="C193">
        <v>2</v>
      </c>
      <c r="D193">
        <v>28</v>
      </c>
      <c r="E193">
        <v>59</v>
      </c>
      <c r="F193">
        <v>0</v>
      </c>
      <c r="G193">
        <v>32</v>
      </c>
      <c r="H193">
        <v>23</v>
      </c>
      <c r="I193">
        <v>234</v>
      </c>
    </row>
    <row r="194" spans="1:9" x14ac:dyDescent="0.35">
      <c r="A194" s="5" t="s">
        <v>248</v>
      </c>
      <c r="B194">
        <v>0</v>
      </c>
      <c r="C194">
        <v>0</v>
      </c>
      <c r="D194">
        <v>7</v>
      </c>
      <c r="E194">
        <v>13</v>
      </c>
      <c r="F194">
        <v>0</v>
      </c>
      <c r="G194">
        <v>8</v>
      </c>
      <c r="H194">
        <v>0</v>
      </c>
      <c r="I194">
        <v>30</v>
      </c>
    </row>
    <row r="195" spans="1:9" x14ac:dyDescent="0.35">
      <c r="A195" s="5" t="s">
        <v>450</v>
      </c>
      <c r="B195">
        <v>0</v>
      </c>
      <c r="C195">
        <v>0</v>
      </c>
      <c r="D195">
        <v>3</v>
      </c>
      <c r="E195">
        <v>1</v>
      </c>
      <c r="F195">
        <v>0</v>
      </c>
      <c r="G195">
        <v>2</v>
      </c>
      <c r="H195">
        <v>1</v>
      </c>
      <c r="I195">
        <v>98</v>
      </c>
    </row>
    <row r="196" spans="1:9" x14ac:dyDescent="0.35">
      <c r="A196" s="5" t="s">
        <v>451</v>
      </c>
      <c r="B196">
        <v>0</v>
      </c>
      <c r="C196">
        <v>0</v>
      </c>
      <c r="D196">
        <v>0</v>
      </c>
      <c r="E196">
        <v>2</v>
      </c>
      <c r="F196">
        <v>0</v>
      </c>
      <c r="G196">
        <v>0</v>
      </c>
      <c r="H196">
        <v>2</v>
      </c>
      <c r="I196">
        <v>15</v>
      </c>
    </row>
    <row r="197" spans="1:9" x14ac:dyDescent="0.35">
      <c r="A197" s="5" t="s">
        <v>452</v>
      </c>
      <c r="B197">
        <v>0</v>
      </c>
      <c r="C197">
        <v>0</v>
      </c>
      <c r="D197">
        <v>2</v>
      </c>
      <c r="E197">
        <v>2</v>
      </c>
      <c r="F197">
        <v>0</v>
      </c>
      <c r="G197">
        <v>3</v>
      </c>
      <c r="H197">
        <v>0</v>
      </c>
      <c r="I197">
        <v>1</v>
      </c>
    </row>
    <row r="198" spans="1:9" x14ac:dyDescent="0.35">
      <c r="A198" s="5" t="s">
        <v>453</v>
      </c>
      <c r="B198">
        <v>1</v>
      </c>
      <c r="C198">
        <v>4</v>
      </c>
      <c r="D198">
        <v>53</v>
      </c>
      <c r="E198">
        <v>103</v>
      </c>
      <c r="F198">
        <v>4</v>
      </c>
      <c r="G198">
        <v>50</v>
      </c>
      <c r="H198">
        <v>27</v>
      </c>
      <c r="I198">
        <v>395</v>
      </c>
    </row>
    <row r="199" spans="1:9" x14ac:dyDescent="0.35">
      <c r="A199" s="5" t="s">
        <v>454</v>
      </c>
      <c r="B199">
        <v>0</v>
      </c>
      <c r="C199">
        <v>1</v>
      </c>
      <c r="D199">
        <v>59</v>
      </c>
      <c r="E199">
        <v>70</v>
      </c>
      <c r="F199">
        <v>0</v>
      </c>
      <c r="G199">
        <v>16</v>
      </c>
      <c r="H199">
        <v>7</v>
      </c>
      <c r="I199">
        <v>196</v>
      </c>
    </row>
    <row r="200" spans="1:9" x14ac:dyDescent="0.35">
      <c r="A200" s="5" t="s">
        <v>455</v>
      </c>
      <c r="B200">
        <v>0</v>
      </c>
      <c r="C200">
        <v>1</v>
      </c>
      <c r="D200">
        <v>4</v>
      </c>
      <c r="E200">
        <v>5</v>
      </c>
      <c r="F200">
        <v>0</v>
      </c>
      <c r="G200">
        <v>5</v>
      </c>
      <c r="H200">
        <v>0</v>
      </c>
      <c r="I200">
        <v>23</v>
      </c>
    </row>
    <row r="201" spans="1:9" x14ac:dyDescent="0.35">
      <c r="A201" s="5" t="s">
        <v>257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</row>
    <row r="202" spans="1:9" x14ac:dyDescent="0.35">
      <c r="A202" s="5" t="s">
        <v>258</v>
      </c>
      <c r="B202">
        <v>0</v>
      </c>
      <c r="C202">
        <v>0</v>
      </c>
      <c r="D202">
        <v>10</v>
      </c>
      <c r="E202">
        <v>17</v>
      </c>
      <c r="F202">
        <v>1</v>
      </c>
      <c r="G202">
        <v>10</v>
      </c>
      <c r="H202">
        <v>4</v>
      </c>
      <c r="I202">
        <v>44</v>
      </c>
    </row>
    <row r="203" spans="1:9" x14ac:dyDescent="0.35">
      <c r="A203" s="5" t="s">
        <v>456</v>
      </c>
      <c r="B203">
        <v>0</v>
      </c>
      <c r="C203">
        <v>0</v>
      </c>
      <c r="D203">
        <v>9</v>
      </c>
      <c r="E203">
        <v>25</v>
      </c>
      <c r="F203">
        <v>0</v>
      </c>
      <c r="G203">
        <v>4</v>
      </c>
      <c r="H203">
        <v>4</v>
      </c>
      <c r="I203">
        <v>103</v>
      </c>
    </row>
    <row r="204" spans="1:9" x14ac:dyDescent="0.35">
      <c r="A204" s="5" t="s">
        <v>259</v>
      </c>
      <c r="B204">
        <v>0</v>
      </c>
      <c r="C204">
        <v>1</v>
      </c>
      <c r="D204">
        <v>19</v>
      </c>
      <c r="E204">
        <v>57</v>
      </c>
      <c r="F204">
        <v>4</v>
      </c>
      <c r="G204">
        <v>26</v>
      </c>
      <c r="H204">
        <v>33</v>
      </c>
      <c r="I204">
        <v>303</v>
      </c>
    </row>
    <row r="205" spans="1:9" x14ac:dyDescent="0.35">
      <c r="A205" s="5" t="s">
        <v>260</v>
      </c>
      <c r="B205">
        <v>0</v>
      </c>
      <c r="C205">
        <v>0</v>
      </c>
      <c r="D205">
        <v>25</v>
      </c>
      <c r="E205">
        <v>53</v>
      </c>
      <c r="F205">
        <v>1</v>
      </c>
      <c r="G205">
        <v>14</v>
      </c>
      <c r="H205">
        <v>14</v>
      </c>
      <c r="I205">
        <v>197</v>
      </c>
    </row>
    <row r="206" spans="1:9" x14ac:dyDescent="0.35">
      <c r="A206" s="5" t="s">
        <v>457</v>
      </c>
      <c r="B206">
        <v>2</v>
      </c>
      <c r="C206">
        <v>0</v>
      </c>
      <c r="D206">
        <v>101</v>
      </c>
      <c r="E206">
        <v>112</v>
      </c>
      <c r="F206">
        <v>1</v>
      </c>
      <c r="G206">
        <v>47</v>
      </c>
      <c r="H206">
        <v>29</v>
      </c>
      <c r="I206">
        <v>478</v>
      </c>
    </row>
    <row r="207" spans="1:9" x14ac:dyDescent="0.35">
      <c r="A207" s="5" t="s">
        <v>458</v>
      </c>
      <c r="B207">
        <v>0</v>
      </c>
      <c r="C207">
        <v>0</v>
      </c>
      <c r="D207">
        <v>32</v>
      </c>
      <c r="E207">
        <v>50</v>
      </c>
      <c r="F207">
        <v>1</v>
      </c>
      <c r="G207">
        <v>15</v>
      </c>
      <c r="H207">
        <v>12</v>
      </c>
      <c r="I207">
        <v>144</v>
      </c>
    </row>
    <row r="208" spans="1:9" x14ac:dyDescent="0.35">
      <c r="A208" s="5" t="s">
        <v>459</v>
      </c>
      <c r="B208">
        <v>1</v>
      </c>
      <c r="C208">
        <v>0</v>
      </c>
      <c r="D208">
        <v>49</v>
      </c>
      <c r="E208">
        <v>65</v>
      </c>
      <c r="F208">
        <v>2</v>
      </c>
      <c r="G208">
        <v>15</v>
      </c>
      <c r="H208">
        <v>6</v>
      </c>
      <c r="I208">
        <v>267</v>
      </c>
    </row>
    <row r="209" spans="1:9" x14ac:dyDescent="0.35">
      <c r="A209" s="5" t="s">
        <v>460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</row>
    <row r="210" spans="1:9" x14ac:dyDescent="0.35">
      <c r="A210" s="5" t="s">
        <v>262</v>
      </c>
      <c r="B210">
        <v>0</v>
      </c>
      <c r="C210">
        <v>1</v>
      </c>
      <c r="D210">
        <v>43</v>
      </c>
      <c r="E210">
        <v>76</v>
      </c>
      <c r="F210">
        <v>2</v>
      </c>
      <c r="G210">
        <v>29</v>
      </c>
      <c r="H210">
        <v>25</v>
      </c>
      <c r="I210">
        <v>170</v>
      </c>
    </row>
    <row r="211" spans="1:9" x14ac:dyDescent="0.35">
      <c r="A211" s="5" t="s">
        <v>461</v>
      </c>
      <c r="B211">
        <v>0</v>
      </c>
      <c r="C211">
        <v>0</v>
      </c>
      <c r="D211">
        <v>2</v>
      </c>
      <c r="E211">
        <v>14</v>
      </c>
      <c r="F211">
        <v>0</v>
      </c>
      <c r="G211">
        <v>7</v>
      </c>
      <c r="H211">
        <v>11</v>
      </c>
      <c r="I211">
        <v>87</v>
      </c>
    </row>
    <row r="212" spans="1:9" x14ac:dyDescent="0.35">
      <c r="A212" s="5" t="s">
        <v>462</v>
      </c>
      <c r="B212">
        <v>0</v>
      </c>
      <c r="C212">
        <v>1</v>
      </c>
      <c r="D212">
        <v>9</v>
      </c>
      <c r="E212">
        <v>12</v>
      </c>
      <c r="F212">
        <v>0</v>
      </c>
      <c r="G212">
        <v>10</v>
      </c>
      <c r="H212">
        <v>3</v>
      </c>
      <c r="I212">
        <v>61</v>
      </c>
    </row>
    <row r="213" spans="1:9" x14ac:dyDescent="0.35">
      <c r="A213" s="5" t="s">
        <v>463</v>
      </c>
      <c r="B213">
        <v>0</v>
      </c>
      <c r="C213">
        <v>0</v>
      </c>
      <c r="D213">
        <v>1</v>
      </c>
      <c r="E213">
        <v>2</v>
      </c>
      <c r="F213">
        <v>0</v>
      </c>
      <c r="G213">
        <v>2</v>
      </c>
      <c r="H213">
        <v>0</v>
      </c>
      <c r="I213">
        <v>6</v>
      </c>
    </row>
    <row r="214" spans="1:9" x14ac:dyDescent="0.35">
      <c r="A214" s="5" t="s">
        <v>267</v>
      </c>
      <c r="B214">
        <v>0</v>
      </c>
      <c r="C214">
        <v>0</v>
      </c>
      <c r="D214">
        <v>79</v>
      </c>
      <c r="E214">
        <v>111</v>
      </c>
      <c r="F214">
        <v>3</v>
      </c>
      <c r="G214">
        <v>20</v>
      </c>
      <c r="H214">
        <v>14</v>
      </c>
      <c r="I214">
        <v>173</v>
      </c>
    </row>
    <row r="215" spans="1:9" x14ac:dyDescent="0.35">
      <c r="A215" s="5" t="s">
        <v>464</v>
      </c>
      <c r="B215">
        <v>0</v>
      </c>
      <c r="C215">
        <v>0</v>
      </c>
      <c r="D215">
        <v>0</v>
      </c>
      <c r="E215">
        <v>4</v>
      </c>
      <c r="F215">
        <v>0</v>
      </c>
      <c r="G215">
        <v>0</v>
      </c>
      <c r="H215">
        <v>1</v>
      </c>
      <c r="I215">
        <v>3</v>
      </c>
    </row>
    <row r="216" spans="1:9" x14ac:dyDescent="0.35">
      <c r="A216" s="5" t="s">
        <v>465</v>
      </c>
      <c r="B216">
        <v>1</v>
      </c>
      <c r="C216">
        <v>0</v>
      </c>
      <c r="D216">
        <v>42</v>
      </c>
      <c r="E216">
        <v>19</v>
      </c>
      <c r="F216">
        <v>2</v>
      </c>
      <c r="G216">
        <v>11</v>
      </c>
      <c r="H216">
        <v>18</v>
      </c>
      <c r="I216">
        <v>284</v>
      </c>
    </row>
    <row r="217" spans="1:9" x14ac:dyDescent="0.35">
      <c r="A217" s="5" t="s">
        <v>271</v>
      </c>
      <c r="B217">
        <v>0</v>
      </c>
      <c r="C217">
        <v>0</v>
      </c>
      <c r="D217">
        <v>1</v>
      </c>
      <c r="E217">
        <v>3</v>
      </c>
      <c r="F217">
        <v>0</v>
      </c>
      <c r="G217">
        <v>1</v>
      </c>
      <c r="H217">
        <v>1</v>
      </c>
      <c r="I217">
        <v>12</v>
      </c>
    </row>
    <row r="218" spans="1:9" x14ac:dyDescent="0.35">
      <c r="A218" s="5" t="s">
        <v>272</v>
      </c>
      <c r="B218">
        <v>0</v>
      </c>
      <c r="C218">
        <v>0</v>
      </c>
      <c r="D218">
        <v>7</v>
      </c>
      <c r="E218">
        <v>9</v>
      </c>
      <c r="F218">
        <v>0</v>
      </c>
      <c r="G218">
        <v>6</v>
      </c>
      <c r="H218">
        <v>0</v>
      </c>
      <c r="I218">
        <v>15</v>
      </c>
    </row>
    <row r="219" spans="1:9" x14ac:dyDescent="0.35">
      <c r="A219" s="5" t="s">
        <v>466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7</v>
      </c>
    </row>
    <row r="220" spans="1:9" x14ac:dyDescent="0.35">
      <c r="A220" s="5" t="s">
        <v>467</v>
      </c>
      <c r="B220">
        <v>0</v>
      </c>
      <c r="C220">
        <v>0</v>
      </c>
      <c r="D220">
        <v>106</v>
      </c>
      <c r="E220">
        <v>52</v>
      </c>
      <c r="F220">
        <v>1</v>
      </c>
      <c r="G220">
        <v>45</v>
      </c>
      <c r="H220">
        <v>4</v>
      </c>
      <c r="I220">
        <v>459</v>
      </c>
    </row>
    <row r="221" spans="1:9" x14ac:dyDescent="0.35">
      <c r="A221" s="5" t="s">
        <v>274</v>
      </c>
      <c r="B221">
        <v>1</v>
      </c>
      <c r="C221">
        <v>1</v>
      </c>
      <c r="D221">
        <v>80</v>
      </c>
      <c r="E221">
        <v>106</v>
      </c>
      <c r="F221">
        <v>4</v>
      </c>
      <c r="G221">
        <v>34</v>
      </c>
      <c r="H221">
        <v>11</v>
      </c>
      <c r="I221">
        <v>339</v>
      </c>
    </row>
    <row r="222" spans="1:9" x14ac:dyDescent="0.35">
      <c r="A222" s="5" t="s">
        <v>468</v>
      </c>
      <c r="B222">
        <v>1</v>
      </c>
      <c r="C222">
        <v>0</v>
      </c>
      <c r="D222">
        <v>0</v>
      </c>
      <c r="E222">
        <v>4</v>
      </c>
      <c r="F222">
        <v>1</v>
      </c>
      <c r="G222">
        <v>5</v>
      </c>
      <c r="H222">
        <v>1</v>
      </c>
      <c r="I222">
        <v>23</v>
      </c>
    </row>
    <row r="223" spans="1:9" x14ac:dyDescent="0.35">
      <c r="A223" s="5" t="s">
        <v>469</v>
      </c>
      <c r="B223">
        <v>3</v>
      </c>
      <c r="C223">
        <v>2</v>
      </c>
      <c r="D223">
        <v>43</v>
      </c>
      <c r="E223">
        <v>55</v>
      </c>
      <c r="F223">
        <v>5</v>
      </c>
      <c r="G223">
        <v>30</v>
      </c>
      <c r="H223">
        <v>6</v>
      </c>
      <c r="I223">
        <v>217</v>
      </c>
    </row>
    <row r="224" spans="1:9" x14ac:dyDescent="0.35">
      <c r="A224" s="5" t="s">
        <v>470</v>
      </c>
      <c r="B224">
        <v>2</v>
      </c>
      <c r="C224">
        <v>0</v>
      </c>
      <c r="D224">
        <v>51</v>
      </c>
      <c r="E224">
        <v>54</v>
      </c>
      <c r="F224">
        <v>3</v>
      </c>
      <c r="G224">
        <v>17</v>
      </c>
      <c r="H224">
        <v>7</v>
      </c>
      <c r="I224">
        <v>68</v>
      </c>
    </row>
    <row r="225" spans="1:9" x14ac:dyDescent="0.35">
      <c r="A225" s="5" t="s">
        <v>278</v>
      </c>
      <c r="B225">
        <v>6</v>
      </c>
      <c r="C225">
        <v>3</v>
      </c>
      <c r="D225">
        <v>103</v>
      </c>
      <c r="E225">
        <v>103</v>
      </c>
      <c r="F225">
        <v>7</v>
      </c>
      <c r="G225">
        <v>87</v>
      </c>
      <c r="H225">
        <v>11</v>
      </c>
      <c r="I225">
        <v>318</v>
      </c>
    </row>
    <row r="226" spans="1:9" x14ac:dyDescent="0.35">
      <c r="A226" s="5" t="s">
        <v>279</v>
      </c>
      <c r="B226">
        <v>0</v>
      </c>
      <c r="C226">
        <v>1</v>
      </c>
      <c r="D226">
        <v>14</v>
      </c>
      <c r="E226">
        <v>6</v>
      </c>
      <c r="F226">
        <v>0</v>
      </c>
      <c r="G226">
        <v>4</v>
      </c>
      <c r="H226">
        <v>3</v>
      </c>
      <c r="I226">
        <v>109</v>
      </c>
    </row>
    <row r="227" spans="1:9" x14ac:dyDescent="0.35">
      <c r="A227" s="5" t="s">
        <v>280</v>
      </c>
      <c r="B227">
        <v>0</v>
      </c>
      <c r="C227">
        <v>0</v>
      </c>
      <c r="D227">
        <v>3</v>
      </c>
      <c r="E227">
        <v>2</v>
      </c>
      <c r="F227">
        <v>0</v>
      </c>
      <c r="G227">
        <v>0</v>
      </c>
      <c r="H227">
        <v>0</v>
      </c>
      <c r="I227">
        <v>5</v>
      </c>
    </row>
    <row r="228" spans="1:9" x14ac:dyDescent="0.35">
      <c r="A228" s="5" t="s">
        <v>471</v>
      </c>
      <c r="B228">
        <v>2</v>
      </c>
      <c r="C228">
        <v>3</v>
      </c>
      <c r="D228">
        <v>82</v>
      </c>
      <c r="E228">
        <v>102</v>
      </c>
      <c r="F228">
        <v>4</v>
      </c>
      <c r="G228">
        <v>43</v>
      </c>
      <c r="H228">
        <v>30</v>
      </c>
      <c r="I228">
        <v>193</v>
      </c>
    </row>
    <row r="229" spans="1:9" x14ac:dyDescent="0.35">
      <c r="A229" s="5" t="s">
        <v>472</v>
      </c>
      <c r="B229">
        <v>1</v>
      </c>
      <c r="C229">
        <v>1</v>
      </c>
      <c r="D229">
        <v>7</v>
      </c>
      <c r="E229">
        <v>33</v>
      </c>
      <c r="F229">
        <v>1</v>
      </c>
      <c r="G229">
        <v>11</v>
      </c>
      <c r="H229">
        <v>16</v>
      </c>
      <c r="I229">
        <v>67</v>
      </c>
    </row>
    <row r="230" spans="1:9" x14ac:dyDescent="0.35">
      <c r="A230" s="5" t="s">
        <v>473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8</v>
      </c>
    </row>
    <row r="231" spans="1:9" x14ac:dyDescent="0.35">
      <c r="A231" s="5" t="s">
        <v>283</v>
      </c>
      <c r="B231">
        <v>0</v>
      </c>
      <c r="C231">
        <v>4</v>
      </c>
      <c r="D231">
        <v>20</v>
      </c>
      <c r="E231">
        <v>41</v>
      </c>
      <c r="F231">
        <v>3</v>
      </c>
      <c r="G231">
        <v>24</v>
      </c>
      <c r="H231">
        <v>14</v>
      </c>
      <c r="I231">
        <v>104</v>
      </c>
    </row>
    <row r="232" spans="1:9" x14ac:dyDescent="0.35">
      <c r="A232" s="5" t="s">
        <v>474</v>
      </c>
      <c r="B232">
        <v>4</v>
      </c>
      <c r="C232">
        <v>2</v>
      </c>
      <c r="D232">
        <v>193</v>
      </c>
      <c r="E232">
        <v>147</v>
      </c>
      <c r="F232">
        <v>8</v>
      </c>
      <c r="G232">
        <v>52</v>
      </c>
      <c r="H232">
        <v>25</v>
      </c>
      <c r="I232">
        <v>807</v>
      </c>
    </row>
    <row r="233" spans="1:9" x14ac:dyDescent="0.35">
      <c r="A233" s="5" t="s">
        <v>475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9</v>
      </c>
    </row>
    <row r="234" spans="1:9" x14ac:dyDescent="0.35">
      <c r="A234" s="5" t="s">
        <v>476</v>
      </c>
      <c r="B234">
        <v>0</v>
      </c>
      <c r="C234">
        <v>1</v>
      </c>
      <c r="D234">
        <v>5</v>
      </c>
      <c r="E234">
        <v>17</v>
      </c>
      <c r="F234">
        <v>0</v>
      </c>
      <c r="G234">
        <v>10</v>
      </c>
      <c r="H234">
        <v>7</v>
      </c>
      <c r="I234">
        <v>21</v>
      </c>
    </row>
    <row r="235" spans="1:9" x14ac:dyDescent="0.35">
      <c r="A235" s="5" t="s">
        <v>285</v>
      </c>
      <c r="B235">
        <v>8</v>
      </c>
      <c r="C235">
        <v>6</v>
      </c>
      <c r="D235">
        <v>126</v>
      </c>
      <c r="E235">
        <v>148</v>
      </c>
      <c r="F235">
        <v>13</v>
      </c>
      <c r="G235">
        <v>104</v>
      </c>
      <c r="H235">
        <v>57</v>
      </c>
      <c r="I235">
        <v>369</v>
      </c>
    </row>
    <row r="236" spans="1:9" x14ac:dyDescent="0.35">
      <c r="A236" s="5" t="s">
        <v>477</v>
      </c>
      <c r="B236">
        <v>0</v>
      </c>
      <c r="C236">
        <v>1</v>
      </c>
      <c r="D236">
        <v>2</v>
      </c>
      <c r="E236">
        <v>7</v>
      </c>
      <c r="F236">
        <v>1</v>
      </c>
      <c r="G236">
        <v>4</v>
      </c>
      <c r="H236">
        <v>3</v>
      </c>
      <c r="I236">
        <v>5</v>
      </c>
    </row>
    <row r="237" spans="1:9" x14ac:dyDescent="0.35">
      <c r="A237" s="5" t="s">
        <v>478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0</v>
      </c>
      <c r="H237">
        <v>1</v>
      </c>
      <c r="I237">
        <v>10</v>
      </c>
    </row>
    <row r="238" spans="1:9" x14ac:dyDescent="0.35">
      <c r="A238" s="5" t="s">
        <v>479</v>
      </c>
      <c r="B238">
        <v>0</v>
      </c>
      <c r="C238">
        <v>0</v>
      </c>
      <c r="D238">
        <v>2</v>
      </c>
      <c r="E238">
        <v>2</v>
      </c>
      <c r="F238">
        <v>0</v>
      </c>
      <c r="G238">
        <v>5</v>
      </c>
      <c r="H238">
        <v>0</v>
      </c>
      <c r="I238">
        <v>5</v>
      </c>
    </row>
    <row r="239" spans="1:9" x14ac:dyDescent="0.35">
      <c r="A239" s="5" t="s">
        <v>289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</v>
      </c>
    </row>
    <row r="240" spans="1:9" x14ac:dyDescent="0.35">
      <c r="A240" s="5" t="s">
        <v>480</v>
      </c>
      <c r="B240">
        <v>0</v>
      </c>
      <c r="C240">
        <v>0</v>
      </c>
      <c r="D240">
        <v>0</v>
      </c>
      <c r="E240">
        <v>12</v>
      </c>
      <c r="F240">
        <v>0</v>
      </c>
      <c r="G240">
        <v>3</v>
      </c>
      <c r="H240">
        <v>2</v>
      </c>
      <c r="I240">
        <v>31</v>
      </c>
    </row>
    <row r="241" spans="1:9" x14ac:dyDescent="0.35">
      <c r="A241" s="5" t="s">
        <v>290</v>
      </c>
      <c r="B241">
        <v>1</v>
      </c>
      <c r="C241">
        <v>0</v>
      </c>
      <c r="D241">
        <v>0</v>
      </c>
      <c r="E241">
        <v>8</v>
      </c>
      <c r="F241">
        <v>1</v>
      </c>
      <c r="G241">
        <v>2</v>
      </c>
      <c r="H241">
        <v>0</v>
      </c>
      <c r="I241">
        <v>23</v>
      </c>
    </row>
    <row r="242" spans="1:9" x14ac:dyDescent="0.35">
      <c r="A242" s="5" t="s">
        <v>481</v>
      </c>
      <c r="B242">
        <v>1</v>
      </c>
      <c r="C242">
        <v>1</v>
      </c>
      <c r="D242">
        <v>32</v>
      </c>
      <c r="E242">
        <v>48</v>
      </c>
      <c r="F242">
        <v>1</v>
      </c>
      <c r="G242">
        <v>17</v>
      </c>
      <c r="H242">
        <v>15</v>
      </c>
      <c r="I242">
        <v>179</v>
      </c>
    </row>
    <row r="243" spans="1:9" x14ac:dyDescent="0.35">
      <c r="A243" s="5" t="s">
        <v>292</v>
      </c>
      <c r="B243">
        <v>0</v>
      </c>
      <c r="C243">
        <v>0</v>
      </c>
      <c r="D243">
        <v>13</v>
      </c>
      <c r="E243">
        <v>7</v>
      </c>
      <c r="F243">
        <v>1</v>
      </c>
      <c r="G243">
        <v>5</v>
      </c>
      <c r="H243">
        <v>1</v>
      </c>
      <c r="I243">
        <v>70</v>
      </c>
    </row>
    <row r="244" spans="1:9" x14ac:dyDescent="0.35">
      <c r="A244" s="5" t="s">
        <v>482</v>
      </c>
      <c r="B244">
        <v>1</v>
      </c>
      <c r="C244">
        <v>1</v>
      </c>
      <c r="D244">
        <v>8</v>
      </c>
      <c r="E244">
        <v>11</v>
      </c>
      <c r="F244">
        <v>1</v>
      </c>
      <c r="G244">
        <v>1</v>
      </c>
      <c r="H244">
        <v>1</v>
      </c>
      <c r="I244">
        <v>14</v>
      </c>
    </row>
    <row r="245" spans="1:9" x14ac:dyDescent="0.35">
      <c r="A245" s="5" t="s">
        <v>293</v>
      </c>
      <c r="B245">
        <v>0</v>
      </c>
      <c r="C245">
        <v>0</v>
      </c>
      <c r="D245">
        <v>5</v>
      </c>
      <c r="E245">
        <v>6</v>
      </c>
      <c r="F245">
        <v>2</v>
      </c>
      <c r="G245">
        <v>2</v>
      </c>
      <c r="H245">
        <v>2</v>
      </c>
      <c r="I245">
        <v>54</v>
      </c>
    </row>
    <row r="246" spans="1:9" x14ac:dyDescent="0.35">
      <c r="A246" s="5" t="s">
        <v>483</v>
      </c>
      <c r="B246">
        <v>2</v>
      </c>
      <c r="C246">
        <v>2</v>
      </c>
      <c r="D246">
        <v>156</v>
      </c>
      <c r="E246">
        <v>192</v>
      </c>
      <c r="F246">
        <v>8</v>
      </c>
      <c r="G246">
        <v>73</v>
      </c>
      <c r="H246">
        <v>29</v>
      </c>
      <c r="I246">
        <v>514</v>
      </c>
    </row>
    <row r="247" spans="1:9" x14ac:dyDescent="0.35">
      <c r="A247" s="5" t="s">
        <v>484</v>
      </c>
      <c r="B247">
        <v>2</v>
      </c>
      <c r="C247">
        <v>3</v>
      </c>
      <c r="D247">
        <v>55</v>
      </c>
      <c r="E247">
        <v>62</v>
      </c>
      <c r="F247">
        <v>7</v>
      </c>
      <c r="G247">
        <v>51</v>
      </c>
      <c r="H247">
        <v>14</v>
      </c>
      <c r="I247">
        <v>182</v>
      </c>
    </row>
    <row r="248" spans="1:9" x14ac:dyDescent="0.35">
      <c r="A248" s="5" t="s">
        <v>485</v>
      </c>
      <c r="B248">
        <v>0</v>
      </c>
      <c r="C248">
        <v>0</v>
      </c>
      <c r="D248">
        <v>53</v>
      </c>
      <c r="E248">
        <v>39</v>
      </c>
      <c r="F248">
        <v>2</v>
      </c>
      <c r="G248">
        <v>13</v>
      </c>
      <c r="H248">
        <v>9</v>
      </c>
      <c r="I248">
        <v>332</v>
      </c>
    </row>
    <row r="249" spans="1:9" x14ac:dyDescent="0.35">
      <c r="A249" s="5" t="s">
        <v>486</v>
      </c>
      <c r="B249">
        <v>1</v>
      </c>
      <c r="C249">
        <v>3</v>
      </c>
      <c r="D249">
        <v>76</v>
      </c>
      <c r="E249">
        <v>82</v>
      </c>
      <c r="F249">
        <v>5</v>
      </c>
      <c r="G249">
        <v>75</v>
      </c>
      <c r="H249">
        <v>38</v>
      </c>
      <c r="I249">
        <v>246</v>
      </c>
    </row>
    <row r="250" spans="1:9" x14ac:dyDescent="0.35">
      <c r="A250" s="5" t="s">
        <v>487</v>
      </c>
      <c r="B250">
        <v>0</v>
      </c>
      <c r="C250">
        <v>1</v>
      </c>
      <c r="D250">
        <v>43</v>
      </c>
      <c r="E250">
        <v>82</v>
      </c>
      <c r="F250">
        <v>0</v>
      </c>
      <c r="G250">
        <v>39</v>
      </c>
      <c r="H250">
        <v>32</v>
      </c>
      <c r="I250">
        <v>183</v>
      </c>
    </row>
    <row r="251" spans="1:9" x14ac:dyDescent="0.35">
      <c r="A251" s="5" t="s">
        <v>296</v>
      </c>
      <c r="B251">
        <v>1</v>
      </c>
      <c r="C251">
        <v>0</v>
      </c>
      <c r="D251">
        <v>6</v>
      </c>
      <c r="E251">
        <v>18</v>
      </c>
      <c r="F251">
        <v>2</v>
      </c>
      <c r="G251">
        <v>7</v>
      </c>
      <c r="H251">
        <v>2</v>
      </c>
      <c r="I251">
        <v>44</v>
      </c>
    </row>
    <row r="252" spans="1:9" x14ac:dyDescent="0.35">
      <c r="A252" s="5" t="s">
        <v>488</v>
      </c>
      <c r="B252">
        <v>1</v>
      </c>
      <c r="C252">
        <v>5</v>
      </c>
      <c r="D252">
        <v>140</v>
      </c>
      <c r="E252">
        <v>123</v>
      </c>
      <c r="F252">
        <v>2</v>
      </c>
      <c r="G252">
        <v>61</v>
      </c>
      <c r="H252">
        <v>12</v>
      </c>
      <c r="I252">
        <v>580</v>
      </c>
    </row>
    <row r="253" spans="1:9" x14ac:dyDescent="0.35">
      <c r="A253" s="5" t="s">
        <v>489</v>
      </c>
      <c r="B253">
        <v>0</v>
      </c>
      <c r="C253">
        <v>0</v>
      </c>
      <c r="D253">
        <v>5</v>
      </c>
      <c r="E253">
        <v>10</v>
      </c>
      <c r="F253">
        <v>0</v>
      </c>
      <c r="G253">
        <v>7</v>
      </c>
      <c r="H253">
        <v>3</v>
      </c>
      <c r="I253">
        <v>20</v>
      </c>
    </row>
    <row r="254" spans="1:9" x14ac:dyDescent="0.35">
      <c r="A254" s="5" t="s">
        <v>490</v>
      </c>
      <c r="B254">
        <v>0</v>
      </c>
      <c r="C254">
        <v>0</v>
      </c>
      <c r="D254">
        <v>2</v>
      </c>
      <c r="E254">
        <v>1</v>
      </c>
      <c r="F254">
        <v>0</v>
      </c>
      <c r="G254">
        <v>0</v>
      </c>
      <c r="H254">
        <v>1</v>
      </c>
      <c r="I254">
        <v>22</v>
      </c>
    </row>
    <row r="255" spans="1:9" x14ac:dyDescent="0.35">
      <c r="A255" s="5" t="s">
        <v>491</v>
      </c>
      <c r="B255">
        <v>1</v>
      </c>
      <c r="C255">
        <v>1</v>
      </c>
      <c r="D255">
        <v>30</v>
      </c>
      <c r="E255">
        <v>66</v>
      </c>
      <c r="F255">
        <v>1</v>
      </c>
      <c r="G255">
        <v>24</v>
      </c>
      <c r="H255">
        <v>19</v>
      </c>
      <c r="I255">
        <v>217</v>
      </c>
    </row>
    <row r="256" spans="1:9" x14ac:dyDescent="0.35">
      <c r="A256" s="5" t="s">
        <v>492</v>
      </c>
      <c r="B256">
        <v>1</v>
      </c>
      <c r="C256">
        <v>0</v>
      </c>
      <c r="D256">
        <v>20</v>
      </c>
      <c r="E256">
        <v>56</v>
      </c>
      <c r="F256">
        <v>1</v>
      </c>
      <c r="G256">
        <v>19</v>
      </c>
      <c r="H256">
        <v>24</v>
      </c>
      <c r="I256">
        <v>115</v>
      </c>
    </row>
    <row r="257" spans="1:9" x14ac:dyDescent="0.35">
      <c r="A257" s="5" t="s">
        <v>493</v>
      </c>
      <c r="B257">
        <v>1</v>
      </c>
      <c r="C257">
        <v>4</v>
      </c>
      <c r="D257">
        <v>104</v>
      </c>
      <c r="E257">
        <v>125</v>
      </c>
      <c r="F257">
        <v>3</v>
      </c>
      <c r="G257">
        <v>33</v>
      </c>
      <c r="H257">
        <v>22</v>
      </c>
      <c r="I257">
        <v>347</v>
      </c>
    </row>
    <row r="258" spans="1:9" x14ac:dyDescent="0.35">
      <c r="A258" s="5" t="s">
        <v>494</v>
      </c>
      <c r="B258">
        <v>1</v>
      </c>
      <c r="C258">
        <v>0</v>
      </c>
      <c r="D258">
        <v>37</v>
      </c>
      <c r="E258">
        <v>20</v>
      </c>
      <c r="F258">
        <v>2</v>
      </c>
      <c r="G258">
        <v>19</v>
      </c>
      <c r="H258">
        <v>4</v>
      </c>
      <c r="I258">
        <v>357</v>
      </c>
    </row>
    <row r="259" spans="1:9" x14ac:dyDescent="0.35">
      <c r="A259" s="5" t="s">
        <v>302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3</v>
      </c>
    </row>
    <row r="260" spans="1:9" x14ac:dyDescent="0.35">
      <c r="A260" s="5" t="s">
        <v>495</v>
      </c>
      <c r="B260">
        <v>0</v>
      </c>
      <c r="C260">
        <v>1</v>
      </c>
      <c r="D260">
        <v>4</v>
      </c>
      <c r="E260">
        <v>8</v>
      </c>
      <c r="F260">
        <v>1</v>
      </c>
      <c r="G260">
        <v>5</v>
      </c>
      <c r="H260">
        <v>3</v>
      </c>
      <c r="I260">
        <v>19</v>
      </c>
    </row>
    <row r="261" spans="1:9" x14ac:dyDescent="0.35">
      <c r="A261" s="5" t="s">
        <v>304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4</v>
      </c>
    </row>
    <row r="262" spans="1:9" x14ac:dyDescent="0.35">
      <c r="A262" s="5" t="s">
        <v>496</v>
      </c>
      <c r="B262">
        <v>0</v>
      </c>
      <c r="C262">
        <v>0</v>
      </c>
      <c r="D262">
        <v>2</v>
      </c>
      <c r="E262">
        <v>0</v>
      </c>
      <c r="F262">
        <v>0</v>
      </c>
      <c r="G262">
        <v>0</v>
      </c>
      <c r="H262">
        <v>0</v>
      </c>
      <c r="I262">
        <v>9</v>
      </c>
    </row>
    <row r="263" spans="1:9" x14ac:dyDescent="0.35">
      <c r="A263" s="5" t="s">
        <v>497</v>
      </c>
      <c r="B263">
        <v>0</v>
      </c>
      <c r="C263">
        <v>0</v>
      </c>
      <c r="D263">
        <v>1</v>
      </c>
      <c r="E263">
        <v>2</v>
      </c>
      <c r="F263">
        <v>0</v>
      </c>
      <c r="G263">
        <v>1</v>
      </c>
      <c r="H263">
        <v>1</v>
      </c>
      <c r="I263">
        <v>19</v>
      </c>
    </row>
    <row r="264" spans="1:9" x14ac:dyDescent="0.35">
      <c r="A264" s="5" t="s">
        <v>306</v>
      </c>
      <c r="B264">
        <v>0</v>
      </c>
      <c r="C264">
        <v>0</v>
      </c>
      <c r="D264">
        <v>0</v>
      </c>
      <c r="E264">
        <v>4</v>
      </c>
      <c r="F264">
        <v>0</v>
      </c>
      <c r="G264">
        <v>0</v>
      </c>
      <c r="H264">
        <v>3</v>
      </c>
      <c r="I264">
        <v>15</v>
      </c>
    </row>
    <row r="265" spans="1:9" x14ac:dyDescent="0.35">
      <c r="A265" s="5" t="s">
        <v>307</v>
      </c>
      <c r="B265">
        <v>0</v>
      </c>
      <c r="C265">
        <v>1</v>
      </c>
      <c r="D265">
        <v>28</v>
      </c>
      <c r="E265">
        <v>35</v>
      </c>
      <c r="F265">
        <v>1</v>
      </c>
      <c r="G265">
        <v>21</v>
      </c>
      <c r="H265">
        <v>8</v>
      </c>
      <c r="I265">
        <v>135</v>
      </c>
    </row>
    <row r="266" spans="1:9" x14ac:dyDescent="0.35">
      <c r="A266" s="5" t="s">
        <v>308</v>
      </c>
      <c r="B266">
        <v>0</v>
      </c>
      <c r="C266">
        <v>0</v>
      </c>
      <c r="D266">
        <v>1</v>
      </c>
      <c r="E266">
        <v>5</v>
      </c>
      <c r="F266">
        <v>0</v>
      </c>
      <c r="G266">
        <v>1</v>
      </c>
      <c r="H266">
        <v>1</v>
      </c>
      <c r="I266">
        <v>11</v>
      </c>
    </row>
    <row r="267" spans="1:9" x14ac:dyDescent="0.35">
      <c r="A267" s="5" t="s">
        <v>498</v>
      </c>
      <c r="B267">
        <v>5</v>
      </c>
      <c r="C267">
        <v>4</v>
      </c>
      <c r="D267">
        <v>116</v>
      </c>
      <c r="E267">
        <v>187</v>
      </c>
      <c r="F267">
        <v>15</v>
      </c>
      <c r="G267">
        <v>82</v>
      </c>
      <c r="H267">
        <v>56</v>
      </c>
      <c r="I267">
        <v>490</v>
      </c>
    </row>
    <row r="268" spans="1:9" x14ac:dyDescent="0.35">
      <c r="A268" s="5" t="s">
        <v>309</v>
      </c>
      <c r="B268">
        <v>1</v>
      </c>
      <c r="C268">
        <v>5</v>
      </c>
      <c r="D268">
        <v>95</v>
      </c>
      <c r="E268">
        <v>72</v>
      </c>
      <c r="F268">
        <v>2</v>
      </c>
      <c r="G268">
        <v>44</v>
      </c>
      <c r="H268">
        <v>6</v>
      </c>
      <c r="I268">
        <v>328</v>
      </c>
    </row>
    <row r="269" spans="1:9" x14ac:dyDescent="0.35">
      <c r="A269" s="5" t="s">
        <v>310</v>
      </c>
      <c r="B269">
        <v>0</v>
      </c>
      <c r="C269">
        <v>0</v>
      </c>
      <c r="D269">
        <v>8</v>
      </c>
      <c r="E269">
        <v>7</v>
      </c>
      <c r="F269">
        <v>0</v>
      </c>
      <c r="G269">
        <v>3</v>
      </c>
      <c r="H269">
        <v>3</v>
      </c>
      <c r="I269">
        <v>27</v>
      </c>
    </row>
    <row r="270" spans="1:9" x14ac:dyDescent="0.35">
      <c r="A270" s="5" t="s">
        <v>499</v>
      </c>
      <c r="B270">
        <v>0</v>
      </c>
      <c r="C270">
        <v>2</v>
      </c>
      <c r="D270">
        <v>16</v>
      </c>
      <c r="E270">
        <v>27</v>
      </c>
      <c r="F270">
        <v>1</v>
      </c>
      <c r="G270">
        <v>9</v>
      </c>
      <c r="H270">
        <v>7</v>
      </c>
      <c r="I270">
        <v>155</v>
      </c>
    </row>
    <row r="271" spans="1:9" x14ac:dyDescent="0.35">
      <c r="A271" s="5" t="s">
        <v>500</v>
      </c>
      <c r="B271">
        <v>2</v>
      </c>
      <c r="C271">
        <v>3</v>
      </c>
      <c r="D271">
        <v>101</v>
      </c>
      <c r="E271">
        <v>153</v>
      </c>
      <c r="F271">
        <v>8</v>
      </c>
      <c r="G271">
        <v>57</v>
      </c>
      <c r="H271">
        <v>70</v>
      </c>
      <c r="I271">
        <v>454</v>
      </c>
    </row>
    <row r="272" spans="1:9" x14ac:dyDescent="0.35">
      <c r="A272" s="5" t="s">
        <v>501</v>
      </c>
      <c r="B272">
        <v>2</v>
      </c>
      <c r="C272">
        <v>2</v>
      </c>
      <c r="D272">
        <v>22</v>
      </c>
      <c r="E272">
        <v>60</v>
      </c>
      <c r="F272">
        <v>3</v>
      </c>
      <c r="G272">
        <v>25</v>
      </c>
      <c r="H272">
        <v>14</v>
      </c>
      <c r="I272">
        <v>247</v>
      </c>
    </row>
    <row r="273" spans="1:9" x14ac:dyDescent="0.35">
      <c r="A273" s="5" t="s">
        <v>502</v>
      </c>
      <c r="B273">
        <v>0</v>
      </c>
      <c r="C273">
        <v>1</v>
      </c>
      <c r="D273">
        <v>184</v>
      </c>
      <c r="E273">
        <v>154</v>
      </c>
      <c r="F273">
        <v>2</v>
      </c>
      <c r="G273">
        <v>61</v>
      </c>
      <c r="H273">
        <v>28</v>
      </c>
      <c r="I273">
        <v>462</v>
      </c>
    </row>
    <row r="274" spans="1:9" x14ac:dyDescent="0.35">
      <c r="A274" s="5" t="s">
        <v>313</v>
      </c>
      <c r="B274">
        <v>0</v>
      </c>
      <c r="C274">
        <v>0</v>
      </c>
      <c r="D274">
        <v>4</v>
      </c>
      <c r="E274">
        <v>3</v>
      </c>
      <c r="F274">
        <v>0</v>
      </c>
      <c r="G274">
        <v>2</v>
      </c>
      <c r="H274">
        <v>0</v>
      </c>
      <c r="I274">
        <v>4</v>
      </c>
    </row>
    <row r="275" spans="1:9" x14ac:dyDescent="0.35">
      <c r="A275" s="5" t="s">
        <v>503</v>
      </c>
      <c r="B275">
        <v>2</v>
      </c>
      <c r="C275">
        <v>0</v>
      </c>
      <c r="D275">
        <v>108</v>
      </c>
      <c r="E275">
        <v>128</v>
      </c>
      <c r="F275">
        <v>4</v>
      </c>
      <c r="G275">
        <v>29</v>
      </c>
      <c r="H275">
        <v>23</v>
      </c>
      <c r="I275">
        <v>276</v>
      </c>
    </row>
    <row r="276" spans="1:9" x14ac:dyDescent="0.35">
      <c r="A276" s="5" t="s">
        <v>504</v>
      </c>
      <c r="B276">
        <v>0</v>
      </c>
      <c r="C276">
        <v>1</v>
      </c>
      <c r="D276">
        <v>2</v>
      </c>
      <c r="E276">
        <v>13</v>
      </c>
      <c r="F276">
        <v>0</v>
      </c>
      <c r="G276">
        <v>3</v>
      </c>
      <c r="H276">
        <v>2</v>
      </c>
      <c r="I276">
        <v>25</v>
      </c>
    </row>
    <row r="277" spans="1:9" x14ac:dyDescent="0.35">
      <c r="A277" s="5" t="s">
        <v>505</v>
      </c>
      <c r="B277">
        <v>1</v>
      </c>
      <c r="C277">
        <v>1</v>
      </c>
      <c r="D277">
        <v>32</v>
      </c>
      <c r="E277">
        <v>58</v>
      </c>
      <c r="F277">
        <v>2</v>
      </c>
      <c r="G277">
        <v>35</v>
      </c>
      <c r="H277">
        <v>12</v>
      </c>
      <c r="I277">
        <v>65</v>
      </c>
    </row>
    <row r="278" spans="1:9" x14ac:dyDescent="0.35">
      <c r="A278" s="5" t="s">
        <v>318</v>
      </c>
      <c r="B278">
        <v>1</v>
      </c>
      <c r="C278">
        <v>0</v>
      </c>
      <c r="D278">
        <v>46</v>
      </c>
      <c r="E278">
        <v>48</v>
      </c>
      <c r="F278">
        <v>2</v>
      </c>
      <c r="G278">
        <v>18</v>
      </c>
      <c r="H278">
        <v>15</v>
      </c>
      <c r="I278">
        <v>258</v>
      </c>
    </row>
    <row r="279" spans="1:9" x14ac:dyDescent="0.35">
      <c r="A279" s="5" t="s">
        <v>506</v>
      </c>
      <c r="B279">
        <v>1</v>
      </c>
      <c r="C279">
        <v>10</v>
      </c>
      <c r="D279">
        <v>103</v>
      </c>
      <c r="E279">
        <v>84</v>
      </c>
      <c r="F279">
        <v>5</v>
      </c>
      <c r="G279">
        <v>45</v>
      </c>
      <c r="H279">
        <v>16</v>
      </c>
      <c r="I279">
        <v>603</v>
      </c>
    </row>
    <row r="280" spans="1:9" x14ac:dyDescent="0.35">
      <c r="A280" s="5" t="s">
        <v>507</v>
      </c>
      <c r="B280">
        <v>0</v>
      </c>
      <c r="C280">
        <v>0</v>
      </c>
      <c r="D280">
        <v>3</v>
      </c>
      <c r="E280">
        <v>1</v>
      </c>
      <c r="F280">
        <v>0</v>
      </c>
      <c r="G280">
        <v>0</v>
      </c>
      <c r="H280">
        <v>0</v>
      </c>
      <c r="I280">
        <v>7</v>
      </c>
    </row>
    <row r="281" spans="1:9" x14ac:dyDescent="0.35">
      <c r="A281" s="5" t="s">
        <v>508</v>
      </c>
      <c r="B281">
        <v>2</v>
      </c>
      <c r="C281">
        <v>1</v>
      </c>
      <c r="D281">
        <v>42</v>
      </c>
      <c r="E281">
        <v>61</v>
      </c>
      <c r="F281">
        <v>3</v>
      </c>
      <c r="G281">
        <v>33</v>
      </c>
      <c r="H281">
        <v>15</v>
      </c>
      <c r="I281">
        <v>237</v>
      </c>
    </row>
    <row r="282" spans="1:9" x14ac:dyDescent="0.35">
      <c r="A282" s="5" t="s">
        <v>323</v>
      </c>
      <c r="B282">
        <v>0</v>
      </c>
      <c r="C282">
        <v>0</v>
      </c>
      <c r="D282">
        <v>0</v>
      </c>
      <c r="E282">
        <v>2</v>
      </c>
      <c r="F282">
        <v>0</v>
      </c>
      <c r="G282">
        <v>0</v>
      </c>
      <c r="H282">
        <v>0</v>
      </c>
      <c r="I282">
        <v>4</v>
      </c>
    </row>
    <row r="283" spans="1:9" x14ac:dyDescent="0.35">
      <c r="A283" s="5" t="s">
        <v>509</v>
      </c>
      <c r="B283">
        <v>1</v>
      </c>
      <c r="C283">
        <v>0</v>
      </c>
      <c r="D283">
        <v>12</v>
      </c>
      <c r="E283">
        <v>42</v>
      </c>
      <c r="F283">
        <v>1</v>
      </c>
      <c r="G283">
        <v>19</v>
      </c>
      <c r="H283">
        <v>8</v>
      </c>
      <c r="I283">
        <v>117</v>
      </c>
    </row>
    <row r="284" spans="1:9" x14ac:dyDescent="0.35">
      <c r="A284" s="5" t="s">
        <v>327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 s="5" t="s">
        <v>328</v>
      </c>
      <c r="B285">
        <v>0</v>
      </c>
      <c r="C285">
        <v>0</v>
      </c>
      <c r="D285">
        <v>1</v>
      </c>
      <c r="E285">
        <v>4</v>
      </c>
      <c r="F285">
        <v>0</v>
      </c>
      <c r="G285">
        <v>0</v>
      </c>
      <c r="H285">
        <v>0</v>
      </c>
      <c r="I285">
        <v>3</v>
      </c>
    </row>
    <row r="286" spans="1:9" x14ac:dyDescent="0.35">
      <c r="A286" s="5" t="s">
        <v>510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4</v>
      </c>
    </row>
    <row r="287" spans="1:9" x14ac:dyDescent="0.35">
      <c r="A287" s="5" t="s">
        <v>329</v>
      </c>
      <c r="B287">
        <v>3</v>
      </c>
      <c r="C287">
        <v>1</v>
      </c>
      <c r="D287">
        <v>48</v>
      </c>
      <c r="E287">
        <v>38</v>
      </c>
      <c r="F287">
        <v>7</v>
      </c>
      <c r="G287">
        <v>30</v>
      </c>
      <c r="H287">
        <v>11</v>
      </c>
      <c r="I287">
        <v>431</v>
      </c>
    </row>
    <row r="288" spans="1:9" x14ac:dyDescent="0.35">
      <c r="A288" s="5" t="s">
        <v>511</v>
      </c>
      <c r="B288">
        <v>0</v>
      </c>
      <c r="C288">
        <v>0</v>
      </c>
      <c r="D288">
        <v>5</v>
      </c>
      <c r="E288">
        <v>7</v>
      </c>
      <c r="F288">
        <v>0</v>
      </c>
      <c r="G288">
        <v>3</v>
      </c>
      <c r="H288">
        <v>1</v>
      </c>
      <c r="I288">
        <v>43</v>
      </c>
    </row>
    <row r="289" spans="1:9" x14ac:dyDescent="0.35">
      <c r="A289" s="5" t="s">
        <v>512</v>
      </c>
      <c r="B289">
        <v>0</v>
      </c>
      <c r="C289">
        <v>0</v>
      </c>
      <c r="D289">
        <v>4</v>
      </c>
      <c r="E289">
        <v>21</v>
      </c>
      <c r="F289">
        <v>0</v>
      </c>
      <c r="G289">
        <v>5</v>
      </c>
      <c r="H289">
        <v>2</v>
      </c>
      <c r="I289">
        <v>16</v>
      </c>
    </row>
    <row r="290" spans="1:9" x14ac:dyDescent="0.35">
      <c r="A290" s="5" t="s">
        <v>513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2</v>
      </c>
      <c r="H290">
        <v>1</v>
      </c>
      <c r="I290">
        <v>7</v>
      </c>
    </row>
    <row r="291" spans="1:9" x14ac:dyDescent="0.35">
      <c r="A291" s="5" t="s">
        <v>332</v>
      </c>
      <c r="B291">
        <v>2</v>
      </c>
      <c r="C291">
        <v>0</v>
      </c>
      <c r="D291">
        <v>32</v>
      </c>
      <c r="E291">
        <v>16</v>
      </c>
      <c r="F291">
        <v>3</v>
      </c>
      <c r="G291">
        <v>21</v>
      </c>
      <c r="H291">
        <v>3</v>
      </c>
      <c r="I291">
        <v>70</v>
      </c>
    </row>
    <row r="292" spans="1:9" x14ac:dyDescent="0.35">
      <c r="A292" s="5" t="s">
        <v>333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4</v>
      </c>
    </row>
    <row r="293" spans="1:9" x14ac:dyDescent="0.35">
      <c r="A293" s="5" t="s">
        <v>514</v>
      </c>
      <c r="B293">
        <v>4</v>
      </c>
      <c r="C293">
        <v>6</v>
      </c>
      <c r="D293">
        <v>206</v>
      </c>
      <c r="E293">
        <v>168</v>
      </c>
      <c r="F293">
        <v>16</v>
      </c>
      <c r="G293">
        <v>109</v>
      </c>
      <c r="H293">
        <v>40</v>
      </c>
      <c r="I293">
        <v>505</v>
      </c>
    </row>
    <row r="294" spans="1:9" x14ac:dyDescent="0.35">
      <c r="A294" s="5" t="s">
        <v>515</v>
      </c>
      <c r="B294">
        <v>0</v>
      </c>
      <c r="C294">
        <v>1</v>
      </c>
      <c r="D294">
        <v>114</v>
      </c>
      <c r="E294">
        <v>157</v>
      </c>
      <c r="F294">
        <v>2</v>
      </c>
      <c r="G294">
        <v>52</v>
      </c>
      <c r="H294">
        <v>50</v>
      </c>
      <c r="I294">
        <v>540</v>
      </c>
    </row>
    <row r="295" spans="1:9" x14ac:dyDescent="0.35">
      <c r="A295" s="5" t="s">
        <v>516</v>
      </c>
      <c r="B295">
        <v>0</v>
      </c>
      <c r="C295">
        <v>1</v>
      </c>
      <c r="D295">
        <v>10</v>
      </c>
      <c r="E295">
        <v>28</v>
      </c>
      <c r="F295">
        <v>0</v>
      </c>
      <c r="G295">
        <v>8</v>
      </c>
      <c r="H295">
        <v>7</v>
      </c>
      <c r="I295">
        <v>71</v>
      </c>
    </row>
    <row r="296" spans="1:9" x14ac:dyDescent="0.35">
      <c r="A296" s="5" t="s">
        <v>517</v>
      </c>
      <c r="B296">
        <v>2</v>
      </c>
      <c r="C296">
        <v>13</v>
      </c>
      <c r="D296">
        <v>118</v>
      </c>
      <c r="E296">
        <v>175</v>
      </c>
      <c r="F296">
        <v>10</v>
      </c>
      <c r="G296">
        <v>82</v>
      </c>
      <c r="H296">
        <v>29</v>
      </c>
      <c r="I296">
        <v>214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7452-3D22-4DF3-AB03-8885FCAE6548}">
  <sheetPr>
    <tabColor theme="9" tint="0.39997558519241921"/>
  </sheetPr>
  <dimension ref="A1:K267"/>
  <sheetViews>
    <sheetView topLeftCell="A249" workbookViewId="0">
      <selection activeCell="A267" sqref="A267"/>
    </sheetView>
  </sheetViews>
  <sheetFormatPr baseColWidth="10" defaultColWidth="8.7265625" defaultRowHeight="14.5" x14ac:dyDescent="0.35"/>
  <cols>
    <col min="1" max="1" width="20.6328125" bestFit="1" customWidth="1"/>
  </cols>
  <sheetData>
    <row r="1" spans="1:11" x14ac:dyDescent="0.35">
      <c r="A1" s="5" t="s">
        <v>0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</row>
    <row r="2" spans="1:11" x14ac:dyDescent="0.35">
      <c r="A2" s="5" t="s">
        <v>70</v>
      </c>
      <c r="B2">
        <v>0</v>
      </c>
      <c r="C2">
        <v>1</v>
      </c>
      <c r="D2">
        <v>0</v>
      </c>
      <c r="E2">
        <v>0</v>
      </c>
      <c r="F2">
        <v>3</v>
      </c>
      <c r="G2">
        <v>0</v>
      </c>
      <c r="H2">
        <v>0</v>
      </c>
      <c r="I2">
        <v>2</v>
      </c>
      <c r="J2">
        <v>0</v>
      </c>
      <c r="K2">
        <v>66.7</v>
      </c>
    </row>
    <row r="3" spans="1:11" x14ac:dyDescent="0.35">
      <c r="A3" s="5" t="s">
        <v>71</v>
      </c>
      <c r="B3">
        <v>31</v>
      </c>
      <c r="C3">
        <v>97</v>
      </c>
      <c r="D3">
        <v>120</v>
      </c>
      <c r="E3">
        <v>8</v>
      </c>
      <c r="F3">
        <v>2061</v>
      </c>
      <c r="G3">
        <v>36</v>
      </c>
      <c r="H3">
        <v>48</v>
      </c>
      <c r="I3">
        <v>230</v>
      </c>
      <c r="J3">
        <v>0</v>
      </c>
      <c r="K3">
        <v>74.00833333333334</v>
      </c>
    </row>
    <row r="4" spans="1:11" x14ac:dyDescent="0.35">
      <c r="A4" s="5" t="s">
        <v>72</v>
      </c>
      <c r="B4">
        <v>97</v>
      </c>
      <c r="C4">
        <v>211</v>
      </c>
      <c r="D4">
        <v>125</v>
      </c>
      <c r="E4">
        <v>4</v>
      </c>
      <c r="F4">
        <v>2065</v>
      </c>
      <c r="G4">
        <v>66</v>
      </c>
      <c r="H4">
        <v>113</v>
      </c>
      <c r="I4">
        <v>434</v>
      </c>
      <c r="J4">
        <v>2</v>
      </c>
      <c r="K4">
        <v>85.60588235294118</v>
      </c>
    </row>
    <row r="5" spans="1:11" x14ac:dyDescent="0.35">
      <c r="A5" s="5" t="s">
        <v>73</v>
      </c>
      <c r="B5">
        <v>1</v>
      </c>
      <c r="C5">
        <v>8</v>
      </c>
      <c r="D5">
        <v>7</v>
      </c>
      <c r="E5">
        <v>0</v>
      </c>
      <c r="F5">
        <v>47</v>
      </c>
      <c r="G5">
        <v>1</v>
      </c>
      <c r="H5">
        <v>4</v>
      </c>
      <c r="I5">
        <v>18</v>
      </c>
      <c r="J5">
        <v>0</v>
      </c>
      <c r="K5">
        <v>74.300000000000011</v>
      </c>
    </row>
    <row r="6" spans="1:11" x14ac:dyDescent="0.35">
      <c r="A6" s="5" t="s">
        <v>74</v>
      </c>
      <c r="B6">
        <v>0</v>
      </c>
      <c r="C6">
        <v>6</v>
      </c>
      <c r="D6">
        <v>4</v>
      </c>
      <c r="E6">
        <v>0</v>
      </c>
      <c r="F6">
        <v>56</v>
      </c>
      <c r="G6">
        <v>1</v>
      </c>
      <c r="H6">
        <v>3</v>
      </c>
      <c r="I6">
        <v>8</v>
      </c>
      <c r="J6">
        <v>0</v>
      </c>
      <c r="K6">
        <v>85.2</v>
      </c>
    </row>
    <row r="7" spans="1:11" x14ac:dyDescent="0.35">
      <c r="A7" s="5" t="s">
        <v>75</v>
      </c>
      <c r="B7">
        <v>30</v>
      </c>
      <c r="C7">
        <v>162</v>
      </c>
      <c r="D7">
        <v>110</v>
      </c>
      <c r="E7">
        <v>0</v>
      </c>
      <c r="F7">
        <v>1794</v>
      </c>
      <c r="G7">
        <v>40</v>
      </c>
      <c r="H7">
        <v>51</v>
      </c>
      <c r="I7">
        <v>214</v>
      </c>
      <c r="J7">
        <v>1</v>
      </c>
      <c r="K7">
        <v>81.403448275862061</v>
      </c>
    </row>
    <row r="8" spans="1:11" x14ac:dyDescent="0.35">
      <c r="A8" s="5" t="s">
        <v>76</v>
      </c>
      <c r="B8">
        <v>8</v>
      </c>
      <c r="C8">
        <v>26</v>
      </c>
      <c r="D8">
        <v>2</v>
      </c>
      <c r="E8">
        <v>0</v>
      </c>
      <c r="F8">
        <v>90</v>
      </c>
      <c r="G8">
        <v>1</v>
      </c>
      <c r="H8">
        <v>3</v>
      </c>
      <c r="I8">
        <v>38</v>
      </c>
      <c r="J8">
        <v>0</v>
      </c>
      <c r="K8">
        <v>56.2</v>
      </c>
    </row>
    <row r="9" spans="1:11" x14ac:dyDescent="0.35">
      <c r="A9" s="5" t="s">
        <v>77</v>
      </c>
      <c r="B9">
        <v>1</v>
      </c>
      <c r="C9">
        <v>4</v>
      </c>
      <c r="D9">
        <v>1</v>
      </c>
      <c r="E9">
        <v>0</v>
      </c>
      <c r="F9">
        <v>10</v>
      </c>
      <c r="G9">
        <v>0</v>
      </c>
      <c r="H9">
        <v>0</v>
      </c>
      <c r="I9">
        <v>5</v>
      </c>
      <c r="J9">
        <v>0</v>
      </c>
      <c r="K9">
        <v>70</v>
      </c>
    </row>
    <row r="10" spans="1:11" x14ac:dyDescent="0.35">
      <c r="A10" s="5" t="s">
        <v>78</v>
      </c>
      <c r="B10">
        <v>18</v>
      </c>
      <c r="C10">
        <v>44</v>
      </c>
      <c r="D10">
        <v>47</v>
      </c>
      <c r="E10">
        <v>0</v>
      </c>
      <c r="F10">
        <v>591</v>
      </c>
      <c r="G10">
        <v>27</v>
      </c>
      <c r="H10">
        <v>15</v>
      </c>
      <c r="I10">
        <v>73</v>
      </c>
      <c r="J10">
        <v>0</v>
      </c>
      <c r="K10">
        <v>77.469230769230776</v>
      </c>
    </row>
    <row r="11" spans="1:11" x14ac:dyDescent="0.35">
      <c r="A11" s="5" t="s">
        <v>79</v>
      </c>
      <c r="B11">
        <v>0</v>
      </c>
      <c r="C11">
        <v>0</v>
      </c>
      <c r="D11">
        <v>2</v>
      </c>
      <c r="E11">
        <v>0</v>
      </c>
      <c r="F11">
        <v>52</v>
      </c>
      <c r="G11">
        <v>0</v>
      </c>
      <c r="H11">
        <v>2</v>
      </c>
      <c r="I11">
        <v>10</v>
      </c>
      <c r="J11">
        <v>0</v>
      </c>
      <c r="K11">
        <v>71.2</v>
      </c>
    </row>
    <row r="12" spans="1:11" x14ac:dyDescent="0.35">
      <c r="A12" s="5" t="s">
        <v>80</v>
      </c>
      <c r="B12">
        <v>16</v>
      </c>
      <c r="C12">
        <v>18</v>
      </c>
      <c r="D12">
        <v>14</v>
      </c>
      <c r="E12">
        <v>0</v>
      </c>
      <c r="F12">
        <v>286</v>
      </c>
      <c r="G12">
        <v>13</v>
      </c>
      <c r="H12">
        <v>12</v>
      </c>
      <c r="I12">
        <v>108</v>
      </c>
      <c r="J12">
        <v>0</v>
      </c>
      <c r="K12">
        <v>77.828571428571422</v>
      </c>
    </row>
    <row r="13" spans="1:11" x14ac:dyDescent="0.35">
      <c r="A13" s="5" t="s">
        <v>81</v>
      </c>
      <c r="B13">
        <v>12</v>
      </c>
      <c r="C13">
        <v>45</v>
      </c>
      <c r="D13">
        <v>16</v>
      </c>
      <c r="E13">
        <v>0</v>
      </c>
      <c r="F13">
        <v>238</v>
      </c>
      <c r="G13">
        <v>8</v>
      </c>
      <c r="H13">
        <v>6</v>
      </c>
      <c r="I13">
        <v>62</v>
      </c>
      <c r="J13">
        <v>0</v>
      </c>
      <c r="K13">
        <v>78.733333333333334</v>
      </c>
    </row>
    <row r="14" spans="1:11" x14ac:dyDescent="0.35">
      <c r="A14" s="5" t="s">
        <v>82</v>
      </c>
      <c r="B14">
        <v>12</v>
      </c>
      <c r="C14">
        <v>47</v>
      </c>
      <c r="D14">
        <v>50</v>
      </c>
      <c r="E14">
        <v>2</v>
      </c>
      <c r="F14">
        <v>570</v>
      </c>
      <c r="G14">
        <v>12</v>
      </c>
      <c r="H14">
        <v>11</v>
      </c>
      <c r="I14">
        <v>68</v>
      </c>
      <c r="J14">
        <v>0</v>
      </c>
      <c r="K14">
        <v>80.388888888888886</v>
      </c>
    </row>
    <row r="15" spans="1:11" x14ac:dyDescent="0.35">
      <c r="A15" s="5" t="s">
        <v>83</v>
      </c>
      <c r="B15">
        <v>1</v>
      </c>
      <c r="C15">
        <v>1</v>
      </c>
      <c r="D15">
        <v>1</v>
      </c>
      <c r="E15">
        <v>0</v>
      </c>
      <c r="F15">
        <v>8</v>
      </c>
      <c r="G15">
        <v>0</v>
      </c>
      <c r="H15">
        <v>0</v>
      </c>
      <c r="I15">
        <v>5</v>
      </c>
      <c r="J15">
        <v>0</v>
      </c>
      <c r="K15">
        <v>75</v>
      </c>
    </row>
    <row r="16" spans="1:11" x14ac:dyDescent="0.35">
      <c r="A16" s="5" t="s">
        <v>84</v>
      </c>
      <c r="B16">
        <v>2</v>
      </c>
      <c r="C16">
        <v>14</v>
      </c>
      <c r="D16">
        <v>11</v>
      </c>
      <c r="E16">
        <v>0</v>
      </c>
      <c r="F16">
        <v>75</v>
      </c>
      <c r="G16">
        <v>2</v>
      </c>
      <c r="H16">
        <v>1</v>
      </c>
      <c r="I16">
        <v>16</v>
      </c>
      <c r="J16">
        <v>0</v>
      </c>
      <c r="K16">
        <v>59.45</v>
      </c>
    </row>
    <row r="17" spans="1:11" x14ac:dyDescent="0.35">
      <c r="A17" s="5" t="s">
        <v>85</v>
      </c>
      <c r="B17">
        <v>0</v>
      </c>
      <c r="C17">
        <v>3</v>
      </c>
      <c r="D17">
        <v>3</v>
      </c>
      <c r="E17">
        <v>0</v>
      </c>
      <c r="F17">
        <v>12</v>
      </c>
      <c r="G17">
        <v>0</v>
      </c>
      <c r="H17">
        <v>0</v>
      </c>
      <c r="I17">
        <v>7</v>
      </c>
      <c r="J17">
        <v>0</v>
      </c>
      <c r="K17">
        <v>91.7</v>
      </c>
    </row>
    <row r="18" spans="1:11" x14ac:dyDescent="0.35">
      <c r="A18" s="5" t="s">
        <v>86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1</v>
      </c>
      <c r="J18">
        <v>0</v>
      </c>
      <c r="K18">
        <v>0</v>
      </c>
    </row>
    <row r="19" spans="1:11" x14ac:dyDescent="0.35">
      <c r="A19" s="5" t="s">
        <v>87</v>
      </c>
      <c r="B19">
        <v>2</v>
      </c>
      <c r="C19">
        <v>4</v>
      </c>
      <c r="D19">
        <v>2</v>
      </c>
      <c r="E19">
        <v>0</v>
      </c>
      <c r="F19">
        <v>28</v>
      </c>
      <c r="G19">
        <v>0</v>
      </c>
      <c r="H19">
        <v>2</v>
      </c>
      <c r="I19">
        <v>19</v>
      </c>
      <c r="J19">
        <v>0</v>
      </c>
      <c r="K19">
        <v>50</v>
      </c>
    </row>
    <row r="20" spans="1:11" x14ac:dyDescent="0.35">
      <c r="A20" s="5" t="s">
        <v>88</v>
      </c>
      <c r="B20">
        <v>20</v>
      </c>
      <c r="C20">
        <v>54</v>
      </c>
      <c r="D20">
        <v>46</v>
      </c>
      <c r="E20">
        <v>0</v>
      </c>
      <c r="F20">
        <v>1089</v>
      </c>
      <c r="G20">
        <v>26</v>
      </c>
      <c r="H20">
        <v>26</v>
      </c>
      <c r="I20">
        <v>103</v>
      </c>
      <c r="J20">
        <v>0</v>
      </c>
      <c r="K20">
        <v>93.223529411764702</v>
      </c>
    </row>
    <row r="21" spans="1:11" x14ac:dyDescent="0.35">
      <c r="A21" s="5" t="s">
        <v>89</v>
      </c>
      <c r="B21">
        <v>53</v>
      </c>
      <c r="C21">
        <v>239</v>
      </c>
      <c r="D21">
        <v>265</v>
      </c>
      <c r="E21">
        <v>7</v>
      </c>
      <c r="F21">
        <v>3213</v>
      </c>
      <c r="G21">
        <v>34</v>
      </c>
      <c r="H21">
        <v>62</v>
      </c>
      <c r="I21">
        <v>353</v>
      </c>
      <c r="J21">
        <v>1</v>
      </c>
      <c r="K21">
        <v>79.423684210526318</v>
      </c>
    </row>
    <row r="22" spans="1:11" x14ac:dyDescent="0.35">
      <c r="A22" s="5" t="s">
        <v>90</v>
      </c>
      <c r="B22">
        <v>0</v>
      </c>
      <c r="C22">
        <v>0</v>
      </c>
      <c r="D22">
        <v>0</v>
      </c>
      <c r="E22">
        <v>0</v>
      </c>
      <c r="F22">
        <v>2</v>
      </c>
      <c r="G22">
        <v>0</v>
      </c>
      <c r="H22">
        <v>0</v>
      </c>
      <c r="I22">
        <v>1</v>
      </c>
      <c r="J22">
        <v>0</v>
      </c>
      <c r="K22">
        <v>100</v>
      </c>
    </row>
    <row r="23" spans="1:11" x14ac:dyDescent="0.35">
      <c r="A23" s="5" t="s">
        <v>91</v>
      </c>
      <c r="B23">
        <v>27</v>
      </c>
      <c r="C23">
        <v>38</v>
      </c>
      <c r="D23">
        <v>26</v>
      </c>
      <c r="E23">
        <v>0</v>
      </c>
      <c r="F23">
        <v>960</v>
      </c>
      <c r="G23">
        <v>27</v>
      </c>
      <c r="H23">
        <v>41</v>
      </c>
      <c r="I23">
        <v>218</v>
      </c>
      <c r="J23">
        <v>3</v>
      </c>
      <c r="K23">
        <v>82.524999999999991</v>
      </c>
    </row>
    <row r="24" spans="1:11" x14ac:dyDescent="0.35">
      <c r="A24" s="5" t="s">
        <v>92</v>
      </c>
      <c r="B24">
        <v>48</v>
      </c>
      <c r="C24">
        <v>165</v>
      </c>
      <c r="D24">
        <v>85</v>
      </c>
      <c r="E24">
        <v>0</v>
      </c>
      <c r="F24">
        <v>1345</v>
      </c>
      <c r="G24">
        <v>44</v>
      </c>
      <c r="H24">
        <v>50</v>
      </c>
      <c r="I24">
        <v>243</v>
      </c>
      <c r="J24">
        <v>0</v>
      </c>
      <c r="K24">
        <v>72.230769230769226</v>
      </c>
    </row>
    <row r="25" spans="1:11" x14ac:dyDescent="0.35">
      <c r="A25" s="5" t="s">
        <v>93</v>
      </c>
      <c r="B25">
        <v>30</v>
      </c>
      <c r="C25">
        <v>76</v>
      </c>
      <c r="D25">
        <v>52</v>
      </c>
      <c r="E25">
        <v>0</v>
      </c>
      <c r="F25">
        <v>1475</v>
      </c>
      <c r="G25">
        <v>15</v>
      </c>
      <c r="H25">
        <v>21</v>
      </c>
      <c r="I25">
        <v>166</v>
      </c>
      <c r="J25">
        <v>1</v>
      </c>
      <c r="K25">
        <v>90.321052631578937</v>
      </c>
    </row>
    <row r="26" spans="1:11" x14ac:dyDescent="0.35">
      <c r="A26" s="5" t="s">
        <v>94</v>
      </c>
      <c r="B26">
        <v>17</v>
      </c>
      <c r="C26">
        <v>67</v>
      </c>
      <c r="D26">
        <v>32</v>
      </c>
      <c r="E26">
        <v>1</v>
      </c>
      <c r="F26">
        <v>486</v>
      </c>
      <c r="G26">
        <v>2</v>
      </c>
      <c r="H26">
        <v>27</v>
      </c>
      <c r="I26">
        <v>103</v>
      </c>
      <c r="J26">
        <v>0</v>
      </c>
      <c r="K26">
        <v>80.039999999999992</v>
      </c>
    </row>
    <row r="27" spans="1:11" x14ac:dyDescent="0.35">
      <c r="A27" s="5" t="s">
        <v>95</v>
      </c>
      <c r="B27">
        <v>10</v>
      </c>
      <c r="C27">
        <v>21</v>
      </c>
      <c r="D27">
        <v>10</v>
      </c>
      <c r="E27">
        <v>0</v>
      </c>
      <c r="F27">
        <v>261</v>
      </c>
      <c r="G27">
        <v>4</v>
      </c>
      <c r="H27">
        <v>14</v>
      </c>
      <c r="I27">
        <v>57</v>
      </c>
      <c r="J27">
        <v>0</v>
      </c>
      <c r="K27">
        <v>89.657142857142858</v>
      </c>
    </row>
    <row r="28" spans="1:11" x14ac:dyDescent="0.35">
      <c r="A28" s="5" t="s">
        <v>96</v>
      </c>
      <c r="B28">
        <v>13</v>
      </c>
      <c r="C28">
        <v>140</v>
      </c>
      <c r="D28">
        <v>72</v>
      </c>
      <c r="E28">
        <v>0</v>
      </c>
      <c r="F28">
        <v>1261</v>
      </c>
      <c r="G28">
        <v>8</v>
      </c>
      <c r="H28">
        <v>18</v>
      </c>
      <c r="I28">
        <v>81</v>
      </c>
      <c r="J28">
        <v>0</v>
      </c>
      <c r="K28">
        <v>91.612499999999997</v>
      </c>
    </row>
    <row r="29" spans="1:11" x14ac:dyDescent="0.35">
      <c r="A29" s="5" t="s">
        <v>97</v>
      </c>
      <c r="B29">
        <v>0</v>
      </c>
      <c r="C29">
        <v>2</v>
      </c>
      <c r="D29">
        <v>1</v>
      </c>
      <c r="E29">
        <v>0</v>
      </c>
      <c r="F29">
        <v>16</v>
      </c>
      <c r="G29">
        <v>2</v>
      </c>
      <c r="H29">
        <v>0</v>
      </c>
      <c r="I29">
        <v>16</v>
      </c>
      <c r="J29">
        <v>0</v>
      </c>
      <c r="K29">
        <v>56.3</v>
      </c>
    </row>
    <row r="30" spans="1:11" x14ac:dyDescent="0.35">
      <c r="A30" s="5" t="s">
        <v>98</v>
      </c>
      <c r="B30">
        <v>46</v>
      </c>
      <c r="C30">
        <v>177</v>
      </c>
      <c r="D30">
        <v>127</v>
      </c>
      <c r="E30">
        <v>5</v>
      </c>
      <c r="F30">
        <v>1806</v>
      </c>
      <c r="G30">
        <v>29</v>
      </c>
      <c r="H30">
        <v>65</v>
      </c>
      <c r="I30">
        <v>323</v>
      </c>
      <c r="J30">
        <v>3</v>
      </c>
      <c r="K30">
        <v>76.640740740740753</v>
      </c>
    </row>
    <row r="31" spans="1:11" x14ac:dyDescent="0.35">
      <c r="A31" s="5" t="s">
        <v>99</v>
      </c>
      <c r="B31">
        <v>26</v>
      </c>
      <c r="C31">
        <v>54</v>
      </c>
      <c r="D31">
        <v>43</v>
      </c>
      <c r="E31">
        <v>1</v>
      </c>
      <c r="F31">
        <v>783</v>
      </c>
      <c r="G31">
        <v>13</v>
      </c>
      <c r="H31">
        <v>24</v>
      </c>
      <c r="I31">
        <v>184</v>
      </c>
      <c r="J31">
        <v>0</v>
      </c>
      <c r="K31">
        <v>76.942105263157899</v>
      </c>
    </row>
    <row r="32" spans="1:11" x14ac:dyDescent="0.35">
      <c r="A32" s="5" t="s">
        <v>100</v>
      </c>
      <c r="B32">
        <v>56</v>
      </c>
      <c r="C32">
        <v>80</v>
      </c>
      <c r="D32">
        <v>51</v>
      </c>
      <c r="E32">
        <v>2</v>
      </c>
      <c r="F32">
        <v>1302</v>
      </c>
      <c r="G32">
        <v>44</v>
      </c>
      <c r="H32">
        <v>85</v>
      </c>
      <c r="I32">
        <v>370</v>
      </c>
      <c r="J32">
        <v>0</v>
      </c>
      <c r="K32">
        <v>82.874193548387098</v>
      </c>
    </row>
    <row r="33" spans="1:11" x14ac:dyDescent="0.35">
      <c r="A33" s="5" t="s">
        <v>101</v>
      </c>
      <c r="B33">
        <v>9</v>
      </c>
      <c r="C33">
        <v>28</v>
      </c>
      <c r="D33">
        <v>15</v>
      </c>
      <c r="E33">
        <v>0</v>
      </c>
      <c r="F33">
        <v>202</v>
      </c>
      <c r="G33">
        <v>9</v>
      </c>
      <c r="H33">
        <v>8</v>
      </c>
      <c r="I33">
        <v>61</v>
      </c>
      <c r="J33">
        <v>1</v>
      </c>
      <c r="K33">
        <v>70.137500000000003</v>
      </c>
    </row>
    <row r="34" spans="1:11" x14ac:dyDescent="0.35">
      <c r="A34" s="5" t="s">
        <v>102</v>
      </c>
      <c r="B34">
        <v>38</v>
      </c>
      <c r="C34">
        <v>16</v>
      </c>
      <c r="D34">
        <v>64</v>
      </c>
      <c r="E34">
        <v>0</v>
      </c>
      <c r="F34">
        <v>1044</v>
      </c>
      <c r="G34">
        <v>35</v>
      </c>
      <c r="H34">
        <v>61</v>
      </c>
      <c r="I34">
        <v>162</v>
      </c>
      <c r="J34">
        <v>2</v>
      </c>
      <c r="K34">
        <v>74.403333333333336</v>
      </c>
    </row>
    <row r="35" spans="1:11" x14ac:dyDescent="0.35">
      <c r="A35" s="5" t="s">
        <v>103</v>
      </c>
      <c r="B35">
        <v>12</v>
      </c>
      <c r="C35">
        <v>16</v>
      </c>
      <c r="D35">
        <v>27</v>
      </c>
      <c r="E35">
        <v>0</v>
      </c>
      <c r="F35">
        <v>305</v>
      </c>
      <c r="G35">
        <v>6</v>
      </c>
      <c r="H35">
        <v>11</v>
      </c>
      <c r="I35">
        <v>98</v>
      </c>
      <c r="J35">
        <v>1</v>
      </c>
      <c r="K35">
        <v>82.033333333333331</v>
      </c>
    </row>
    <row r="36" spans="1:11" x14ac:dyDescent="0.35">
      <c r="A36" s="5" t="s">
        <v>104</v>
      </c>
      <c r="B36">
        <v>38</v>
      </c>
      <c r="C36">
        <v>95</v>
      </c>
      <c r="D36">
        <v>100</v>
      </c>
      <c r="E36">
        <v>0</v>
      </c>
      <c r="F36">
        <v>1505</v>
      </c>
      <c r="G36">
        <v>41</v>
      </c>
      <c r="H36">
        <v>54</v>
      </c>
      <c r="I36">
        <v>266</v>
      </c>
      <c r="J36">
        <v>0</v>
      </c>
      <c r="K36">
        <v>81.541379310344823</v>
      </c>
    </row>
    <row r="37" spans="1:11" x14ac:dyDescent="0.35">
      <c r="A37" s="5" t="s">
        <v>105</v>
      </c>
      <c r="B37">
        <v>15</v>
      </c>
      <c r="C37">
        <v>50</v>
      </c>
      <c r="D37">
        <v>49</v>
      </c>
      <c r="E37">
        <v>1</v>
      </c>
      <c r="F37">
        <v>651</v>
      </c>
      <c r="G37">
        <v>6</v>
      </c>
      <c r="H37">
        <v>24</v>
      </c>
      <c r="I37">
        <v>125</v>
      </c>
      <c r="J37">
        <v>2</v>
      </c>
      <c r="K37">
        <v>81.961538461538467</v>
      </c>
    </row>
    <row r="38" spans="1:11" x14ac:dyDescent="0.35">
      <c r="A38" s="5" t="s">
        <v>106</v>
      </c>
      <c r="B38">
        <v>0</v>
      </c>
      <c r="C38">
        <v>1</v>
      </c>
      <c r="D38">
        <v>1</v>
      </c>
      <c r="E38">
        <v>0</v>
      </c>
      <c r="F38">
        <v>4</v>
      </c>
      <c r="G38">
        <v>0</v>
      </c>
      <c r="H38">
        <v>0</v>
      </c>
      <c r="I38">
        <v>1</v>
      </c>
      <c r="J38">
        <v>0</v>
      </c>
      <c r="K38">
        <v>100</v>
      </c>
    </row>
    <row r="39" spans="1:11" x14ac:dyDescent="0.35">
      <c r="A39" s="5" t="s">
        <v>107</v>
      </c>
      <c r="B39">
        <v>6</v>
      </c>
      <c r="C39">
        <v>3</v>
      </c>
      <c r="D39">
        <v>3</v>
      </c>
      <c r="E39">
        <v>0</v>
      </c>
      <c r="F39">
        <v>49</v>
      </c>
      <c r="G39">
        <v>0</v>
      </c>
      <c r="H39">
        <v>5</v>
      </c>
      <c r="I39">
        <v>24</v>
      </c>
      <c r="J39">
        <v>0</v>
      </c>
      <c r="K39">
        <v>67.95</v>
      </c>
    </row>
    <row r="40" spans="1:11" x14ac:dyDescent="0.35">
      <c r="A40" s="5" t="s">
        <v>108</v>
      </c>
      <c r="B40">
        <v>11</v>
      </c>
      <c r="C40">
        <v>30</v>
      </c>
      <c r="D40">
        <v>19</v>
      </c>
      <c r="E40">
        <v>1</v>
      </c>
      <c r="F40">
        <v>284</v>
      </c>
      <c r="G40">
        <v>11</v>
      </c>
      <c r="H40">
        <v>15</v>
      </c>
      <c r="I40">
        <v>98</v>
      </c>
      <c r="J40">
        <v>2</v>
      </c>
      <c r="K40">
        <v>68.611111111111114</v>
      </c>
    </row>
    <row r="41" spans="1:11" x14ac:dyDescent="0.35">
      <c r="A41" s="5" t="s">
        <v>109</v>
      </c>
      <c r="B41">
        <v>1</v>
      </c>
      <c r="C41">
        <v>12</v>
      </c>
      <c r="D41">
        <v>6</v>
      </c>
      <c r="E41">
        <v>0</v>
      </c>
      <c r="F41">
        <v>139</v>
      </c>
      <c r="G41">
        <v>8</v>
      </c>
      <c r="H41">
        <v>5</v>
      </c>
      <c r="I41">
        <v>14</v>
      </c>
      <c r="J41">
        <v>0</v>
      </c>
      <c r="K41">
        <v>86.166666666666671</v>
      </c>
    </row>
    <row r="42" spans="1:11" x14ac:dyDescent="0.35">
      <c r="A42" s="5" t="s">
        <v>110</v>
      </c>
      <c r="B42">
        <v>12</v>
      </c>
      <c r="C42">
        <v>4</v>
      </c>
      <c r="D42">
        <v>10</v>
      </c>
      <c r="E42">
        <v>0</v>
      </c>
      <c r="F42">
        <v>305</v>
      </c>
      <c r="G42">
        <v>3</v>
      </c>
      <c r="H42">
        <v>11</v>
      </c>
      <c r="I42">
        <v>79</v>
      </c>
      <c r="J42">
        <v>0</v>
      </c>
      <c r="K42">
        <v>70.600000000000009</v>
      </c>
    </row>
    <row r="43" spans="1:11" x14ac:dyDescent="0.35">
      <c r="A43" s="5" t="s">
        <v>111</v>
      </c>
      <c r="B43">
        <v>9</v>
      </c>
      <c r="C43">
        <v>42</v>
      </c>
      <c r="D43">
        <v>19</v>
      </c>
      <c r="E43">
        <v>1</v>
      </c>
      <c r="F43">
        <v>301</v>
      </c>
      <c r="G43">
        <v>9</v>
      </c>
      <c r="H43">
        <v>9</v>
      </c>
      <c r="I43">
        <v>71</v>
      </c>
      <c r="J43">
        <v>0</v>
      </c>
      <c r="K43">
        <v>74.137500000000003</v>
      </c>
    </row>
    <row r="44" spans="1:11" x14ac:dyDescent="0.35">
      <c r="A44" s="5" t="s">
        <v>112</v>
      </c>
      <c r="B44">
        <v>11</v>
      </c>
      <c r="C44">
        <v>47</v>
      </c>
      <c r="D44">
        <v>17</v>
      </c>
      <c r="E44">
        <v>2</v>
      </c>
      <c r="F44">
        <v>218</v>
      </c>
      <c r="G44">
        <v>6</v>
      </c>
      <c r="H44">
        <v>9</v>
      </c>
      <c r="I44">
        <v>59</v>
      </c>
      <c r="J44">
        <v>0</v>
      </c>
      <c r="K44">
        <v>84</v>
      </c>
    </row>
    <row r="45" spans="1:11" x14ac:dyDescent="0.35">
      <c r="A45" s="5" t="s">
        <v>113</v>
      </c>
      <c r="B45">
        <v>9</v>
      </c>
      <c r="C45">
        <v>33</v>
      </c>
      <c r="D45">
        <v>23</v>
      </c>
      <c r="E45">
        <v>2</v>
      </c>
      <c r="F45">
        <v>575</v>
      </c>
      <c r="G45">
        <v>14</v>
      </c>
      <c r="H45">
        <v>16</v>
      </c>
      <c r="I45">
        <v>95</v>
      </c>
      <c r="J45">
        <v>0</v>
      </c>
      <c r="K45">
        <v>74.77000000000001</v>
      </c>
    </row>
    <row r="46" spans="1:11" x14ac:dyDescent="0.35">
      <c r="A46" s="5" t="s">
        <v>114</v>
      </c>
      <c r="B46">
        <v>46</v>
      </c>
      <c r="C46">
        <v>112</v>
      </c>
      <c r="D46">
        <v>66</v>
      </c>
      <c r="E46">
        <v>1</v>
      </c>
      <c r="F46">
        <v>1298</v>
      </c>
      <c r="G46">
        <v>28</v>
      </c>
      <c r="H46">
        <v>67</v>
      </c>
      <c r="I46">
        <v>226</v>
      </c>
      <c r="J46">
        <v>0</v>
      </c>
      <c r="K46">
        <v>70.062068965517241</v>
      </c>
    </row>
    <row r="47" spans="1:11" x14ac:dyDescent="0.35">
      <c r="A47" s="5" t="s">
        <v>115</v>
      </c>
      <c r="B47">
        <v>62</v>
      </c>
      <c r="C47">
        <v>25</v>
      </c>
      <c r="D47">
        <v>29</v>
      </c>
      <c r="E47">
        <v>0</v>
      </c>
      <c r="F47">
        <v>1109</v>
      </c>
      <c r="G47">
        <v>37</v>
      </c>
      <c r="H47">
        <v>56</v>
      </c>
      <c r="I47">
        <v>304</v>
      </c>
      <c r="J47">
        <v>1</v>
      </c>
      <c r="K47">
        <v>76.606250000000003</v>
      </c>
    </row>
    <row r="48" spans="1:11" x14ac:dyDescent="0.35">
      <c r="A48" s="5" t="s">
        <v>116</v>
      </c>
      <c r="B48">
        <v>72</v>
      </c>
      <c r="C48">
        <v>102</v>
      </c>
      <c r="D48">
        <v>57</v>
      </c>
      <c r="E48">
        <v>1</v>
      </c>
      <c r="F48">
        <v>1022</v>
      </c>
      <c r="G48">
        <v>43</v>
      </c>
      <c r="H48">
        <v>39</v>
      </c>
      <c r="I48">
        <v>335</v>
      </c>
      <c r="J48">
        <v>0</v>
      </c>
      <c r="K48">
        <v>81.451851851851842</v>
      </c>
    </row>
    <row r="49" spans="1:11" x14ac:dyDescent="0.35">
      <c r="A49" s="5" t="s">
        <v>117</v>
      </c>
      <c r="B49">
        <v>15</v>
      </c>
      <c r="C49">
        <v>27</v>
      </c>
      <c r="D49">
        <v>33</v>
      </c>
      <c r="E49">
        <v>0</v>
      </c>
      <c r="F49">
        <v>589</v>
      </c>
      <c r="G49">
        <v>12</v>
      </c>
      <c r="H49">
        <v>16</v>
      </c>
      <c r="I49">
        <v>87</v>
      </c>
      <c r="J49">
        <v>0</v>
      </c>
      <c r="K49">
        <v>74.911111111111111</v>
      </c>
    </row>
    <row r="50" spans="1:11" x14ac:dyDescent="0.35">
      <c r="A50" s="5" t="s">
        <v>118</v>
      </c>
      <c r="B50">
        <v>0</v>
      </c>
      <c r="C50">
        <v>3</v>
      </c>
      <c r="D50">
        <v>2</v>
      </c>
      <c r="E50">
        <v>0</v>
      </c>
      <c r="F50">
        <v>13</v>
      </c>
      <c r="G50">
        <v>1</v>
      </c>
      <c r="H50">
        <v>0</v>
      </c>
      <c r="I50">
        <v>2</v>
      </c>
      <c r="J50">
        <v>0</v>
      </c>
      <c r="K50">
        <v>61.5</v>
      </c>
    </row>
    <row r="51" spans="1:11" x14ac:dyDescent="0.35">
      <c r="A51" s="5" t="s">
        <v>119</v>
      </c>
      <c r="B51">
        <v>27</v>
      </c>
      <c r="C51">
        <v>25</v>
      </c>
      <c r="D51">
        <v>35</v>
      </c>
      <c r="E51">
        <v>0</v>
      </c>
      <c r="F51">
        <v>747</v>
      </c>
      <c r="G51">
        <v>26</v>
      </c>
      <c r="H51">
        <v>45</v>
      </c>
      <c r="I51">
        <v>156</v>
      </c>
      <c r="J51">
        <v>1</v>
      </c>
      <c r="K51">
        <v>82.945454545454538</v>
      </c>
    </row>
    <row r="52" spans="1:11" x14ac:dyDescent="0.35">
      <c r="A52" s="5" t="s">
        <v>120</v>
      </c>
      <c r="B52">
        <v>31</v>
      </c>
      <c r="C52">
        <v>29</v>
      </c>
      <c r="D52">
        <v>59</v>
      </c>
      <c r="E52">
        <v>0</v>
      </c>
      <c r="F52">
        <v>1789</v>
      </c>
      <c r="G52">
        <v>25</v>
      </c>
      <c r="H52">
        <v>59</v>
      </c>
      <c r="I52">
        <v>203</v>
      </c>
      <c r="J52">
        <v>1</v>
      </c>
      <c r="K52">
        <v>86.662162162162161</v>
      </c>
    </row>
    <row r="53" spans="1:11" x14ac:dyDescent="0.35">
      <c r="A53" s="5" t="s">
        <v>121</v>
      </c>
      <c r="B53">
        <v>56</v>
      </c>
      <c r="C53">
        <v>70</v>
      </c>
      <c r="D53">
        <v>118</v>
      </c>
      <c r="E53">
        <v>2</v>
      </c>
      <c r="F53">
        <v>1176</v>
      </c>
      <c r="G53">
        <v>40</v>
      </c>
      <c r="H53">
        <v>45</v>
      </c>
      <c r="I53">
        <v>272</v>
      </c>
      <c r="J53">
        <v>0</v>
      </c>
      <c r="K53">
        <v>73.783999999999992</v>
      </c>
    </row>
    <row r="54" spans="1:11" x14ac:dyDescent="0.35">
      <c r="A54" s="5" t="s">
        <v>122</v>
      </c>
      <c r="B54">
        <v>13</v>
      </c>
      <c r="C54">
        <v>21</v>
      </c>
      <c r="D54">
        <v>25</v>
      </c>
      <c r="E54">
        <v>0</v>
      </c>
      <c r="F54">
        <v>718</v>
      </c>
      <c r="G54">
        <v>39</v>
      </c>
      <c r="H54">
        <v>32</v>
      </c>
      <c r="I54">
        <v>145</v>
      </c>
      <c r="J54">
        <v>3</v>
      </c>
      <c r="K54">
        <v>79.695454545454538</v>
      </c>
    </row>
    <row r="55" spans="1:11" x14ac:dyDescent="0.35">
      <c r="A55" s="5" t="s">
        <v>123</v>
      </c>
      <c r="B55">
        <v>2</v>
      </c>
      <c r="C55">
        <v>0</v>
      </c>
      <c r="D55">
        <v>0</v>
      </c>
      <c r="E55">
        <v>0</v>
      </c>
      <c r="F55">
        <v>5</v>
      </c>
      <c r="G55">
        <v>0</v>
      </c>
      <c r="H55">
        <v>0</v>
      </c>
      <c r="I55">
        <v>2</v>
      </c>
      <c r="J55">
        <v>0</v>
      </c>
      <c r="K55">
        <v>60</v>
      </c>
    </row>
    <row r="56" spans="1:11" x14ac:dyDescent="0.35">
      <c r="A56" s="5" t="s">
        <v>124</v>
      </c>
      <c r="B56">
        <v>16</v>
      </c>
      <c r="C56">
        <v>40</v>
      </c>
      <c r="D56">
        <v>27</v>
      </c>
      <c r="E56">
        <v>1</v>
      </c>
      <c r="F56">
        <v>463</v>
      </c>
      <c r="G56">
        <v>8</v>
      </c>
      <c r="H56">
        <v>14</v>
      </c>
      <c r="I56">
        <v>116</v>
      </c>
      <c r="J56">
        <v>0</v>
      </c>
      <c r="K56">
        <v>76.022222222222226</v>
      </c>
    </row>
    <row r="57" spans="1:11" x14ac:dyDescent="0.35">
      <c r="A57" s="5" t="s">
        <v>125</v>
      </c>
      <c r="B57">
        <v>52</v>
      </c>
      <c r="C57">
        <v>114</v>
      </c>
      <c r="D57">
        <v>116</v>
      </c>
      <c r="E57">
        <v>2</v>
      </c>
      <c r="F57">
        <v>2015</v>
      </c>
      <c r="G57">
        <v>37</v>
      </c>
      <c r="H57">
        <v>37</v>
      </c>
      <c r="I57">
        <v>346</v>
      </c>
      <c r="J57">
        <v>1</v>
      </c>
      <c r="K57">
        <v>86.546153846153842</v>
      </c>
    </row>
    <row r="58" spans="1:11" x14ac:dyDescent="0.35">
      <c r="A58" s="5" t="s">
        <v>126</v>
      </c>
      <c r="B58">
        <v>46</v>
      </c>
      <c r="C58">
        <v>78</v>
      </c>
      <c r="D58">
        <v>77</v>
      </c>
      <c r="E58">
        <v>0</v>
      </c>
      <c r="F58">
        <v>1239</v>
      </c>
      <c r="G58">
        <v>37</v>
      </c>
      <c r="H58">
        <v>38</v>
      </c>
      <c r="I58">
        <v>305</v>
      </c>
      <c r="J58">
        <v>1</v>
      </c>
      <c r="K58">
        <v>73.67307692307692</v>
      </c>
    </row>
    <row r="59" spans="1:11" x14ac:dyDescent="0.35">
      <c r="A59" s="5" t="s">
        <v>127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100</v>
      </c>
    </row>
    <row r="60" spans="1:11" x14ac:dyDescent="0.35">
      <c r="A60" s="5" t="s">
        <v>128</v>
      </c>
      <c r="B60">
        <v>12</v>
      </c>
      <c r="C60">
        <v>13</v>
      </c>
      <c r="D60">
        <v>25</v>
      </c>
      <c r="E60">
        <v>0</v>
      </c>
      <c r="F60">
        <v>466</v>
      </c>
      <c r="G60">
        <v>12</v>
      </c>
      <c r="H60">
        <v>19</v>
      </c>
      <c r="I60">
        <v>62</v>
      </c>
      <c r="J60">
        <v>1</v>
      </c>
      <c r="K60">
        <v>80.815384615384602</v>
      </c>
    </row>
    <row r="61" spans="1:11" x14ac:dyDescent="0.35">
      <c r="A61" s="5" t="s">
        <v>129</v>
      </c>
      <c r="B61">
        <v>0</v>
      </c>
      <c r="C61">
        <v>0</v>
      </c>
      <c r="D61">
        <v>0</v>
      </c>
      <c r="E61">
        <v>0</v>
      </c>
      <c r="F61">
        <v>4</v>
      </c>
      <c r="G61">
        <v>0</v>
      </c>
      <c r="H61">
        <v>1</v>
      </c>
      <c r="I61">
        <v>6</v>
      </c>
      <c r="J61">
        <v>0</v>
      </c>
      <c r="K61">
        <v>100</v>
      </c>
    </row>
    <row r="62" spans="1:11" x14ac:dyDescent="0.35">
      <c r="A62" s="5" t="s">
        <v>130</v>
      </c>
      <c r="B62">
        <v>51</v>
      </c>
      <c r="C62">
        <v>39</v>
      </c>
      <c r="D62">
        <v>57</v>
      </c>
      <c r="E62">
        <v>0</v>
      </c>
      <c r="F62">
        <v>857</v>
      </c>
      <c r="G62">
        <v>39</v>
      </c>
      <c r="H62">
        <v>53</v>
      </c>
      <c r="I62">
        <v>250</v>
      </c>
      <c r="J62">
        <v>0</v>
      </c>
      <c r="K62">
        <v>65.388888888888886</v>
      </c>
    </row>
    <row r="63" spans="1:11" x14ac:dyDescent="0.35">
      <c r="A63" s="5" t="s">
        <v>131</v>
      </c>
      <c r="B63">
        <v>48</v>
      </c>
      <c r="C63">
        <v>64</v>
      </c>
      <c r="D63">
        <v>77</v>
      </c>
      <c r="E63">
        <v>3</v>
      </c>
      <c r="F63">
        <v>1166</v>
      </c>
      <c r="G63">
        <v>28</v>
      </c>
      <c r="H63">
        <v>79</v>
      </c>
      <c r="I63">
        <v>286</v>
      </c>
      <c r="J63">
        <v>1</v>
      </c>
      <c r="K63">
        <v>58.778787878787881</v>
      </c>
    </row>
    <row r="64" spans="1:11" x14ac:dyDescent="0.35">
      <c r="A64" s="5" t="s">
        <v>132</v>
      </c>
      <c r="B64">
        <v>15</v>
      </c>
      <c r="C64">
        <v>80</v>
      </c>
      <c r="D64">
        <v>61</v>
      </c>
      <c r="E64">
        <v>0</v>
      </c>
      <c r="F64">
        <v>965</v>
      </c>
      <c r="G64">
        <v>12</v>
      </c>
      <c r="H64">
        <v>23</v>
      </c>
      <c r="I64">
        <v>95</v>
      </c>
      <c r="J64">
        <v>1</v>
      </c>
      <c r="K64">
        <v>79.924999999999997</v>
      </c>
    </row>
    <row r="65" spans="1:11" x14ac:dyDescent="0.35">
      <c r="A65" s="5" t="s">
        <v>133</v>
      </c>
      <c r="B65">
        <v>0</v>
      </c>
      <c r="C65">
        <v>1</v>
      </c>
      <c r="D65">
        <v>1</v>
      </c>
      <c r="E65">
        <v>0</v>
      </c>
      <c r="F65">
        <v>6</v>
      </c>
      <c r="G65">
        <v>0</v>
      </c>
      <c r="H65">
        <v>1</v>
      </c>
      <c r="I65">
        <v>3</v>
      </c>
      <c r="J65">
        <v>0</v>
      </c>
      <c r="K65">
        <v>100</v>
      </c>
    </row>
    <row r="66" spans="1:11" x14ac:dyDescent="0.35">
      <c r="A66" s="5" t="s">
        <v>134</v>
      </c>
      <c r="B66">
        <v>40</v>
      </c>
      <c r="C66">
        <v>36</v>
      </c>
      <c r="D66">
        <v>29</v>
      </c>
      <c r="E66">
        <v>0</v>
      </c>
      <c r="F66">
        <v>977</v>
      </c>
      <c r="G66">
        <v>14</v>
      </c>
      <c r="H66">
        <v>19</v>
      </c>
      <c r="I66">
        <v>155</v>
      </c>
      <c r="J66">
        <v>0</v>
      </c>
      <c r="K66">
        <v>80.816666666666663</v>
      </c>
    </row>
    <row r="67" spans="1:11" x14ac:dyDescent="0.35">
      <c r="A67" s="5" t="s">
        <v>135</v>
      </c>
      <c r="B67">
        <v>0</v>
      </c>
      <c r="C67">
        <v>1</v>
      </c>
      <c r="D67">
        <v>0</v>
      </c>
      <c r="E67">
        <v>0</v>
      </c>
      <c r="F67">
        <v>3</v>
      </c>
      <c r="G67">
        <v>1</v>
      </c>
      <c r="H67">
        <v>0</v>
      </c>
      <c r="I67">
        <v>0</v>
      </c>
      <c r="J67">
        <v>0</v>
      </c>
      <c r="K67">
        <v>66.7</v>
      </c>
    </row>
    <row r="68" spans="1:11" x14ac:dyDescent="0.35">
      <c r="A68" s="5" t="s">
        <v>136</v>
      </c>
      <c r="B68">
        <v>10</v>
      </c>
      <c r="C68">
        <v>16</v>
      </c>
      <c r="D68">
        <v>13</v>
      </c>
      <c r="E68">
        <v>0</v>
      </c>
      <c r="F68">
        <v>172</v>
      </c>
      <c r="G68">
        <v>3</v>
      </c>
      <c r="H68">
        <v>9</v>
      </c>
      <c r="I68">
        <v>65</v>
      </c>
      <c r="J68">
        <v>0</v>
      </c>
      <c r="K68">
        <v>61.183333333333337</v>
      </c>
    </row>
    <row r="69" spans="1:11" x14ac:dyDescent="0.35">
      <c r="A69" s="5" t="s">
        <v>137</v>
      </c>
      <c r="B69">
        <v>1</v>
      </c>
      <c r="C69">
        <v>1</v>
      </c>
      <c r="D69">
        <v>2</v>
      </c>
      <c r="E69">
        <v>0</v>
      </c>
      <c r="F69">
        <v>11</v>
      </c>
      <c r="G69">
        <v>0</v>
      </c>
      <c r="H69">
        <v>0</v>
      </c>
      <c r="I69">
        <v>1</v>
      </c>
      <c r="J69">
        <v>0</v>
      </c>
      <c r="K69">
        <v>72.7</v>
      </c>
    </row>
    <row r="70" spans="1:11" x14ac:dyDescent="0.35">
      <c r="A70" s="5" t="s">
        <v>138</v>
      </c>
      <c r="B70">
        <v>3</v>
      </c>
      <c r="C70">
        <v>10</v>
      </c>
      <c r="D70">
        <v>10</v>
      </c>
      <c r="E70">
        <v>0</v>
      </c>
      <c r="F70">
        <v>185</v>
      </c>
      <c r="G70">
        <v>1</v>
      </c>
      <c r="H70">
        <v>6</v>
      </c>
      <c r="I70">
        <v>23</v>
      </c>
      <c r="J70">
        <v>0</v>
      </c>
      <c r="K70">
        <v>82.666666666666671</v>
      </c>
    </row>
    <row r="71" spans="1:11" x14ac:dyDescent="0.35">
      <c r="A71" s="5" t="s">
        <v>139</v>
      </c>
      <c r="B71">
        <v>1</v>
      </c>
      <c r="C71">
        <v>2</v>
      </c>
      <c r="D71">
        <v>2</v>
      </c>
      <c r="E71">
        <v>0</v>
      </c>
      <c r="F71">
        <v>19</v>
      </c>
      <c r="G71">
        <v>1</v>
      </c>
      <c r="H71">
        <v>1</v>
      </c>
      <c r="I71">
        <v>7</v>
      </c>
      <c r="J71">
        <v>0</v>
      </c>
      <c r="K71">
        <v>73.7</v>
      </c>
    </row>
    <row r="72" spans="1:11" x14ac:dyDescent="0.35">
      <c r="A72" s="5" t="s">
        <v>140</v>
      </c>
      <c r="B72">
        <v>39</v>
      </c>
      <c r="C72">
        <v>32</v>
      </c>
      <c r="D72">
        <v>23</v>
      </c>
      <c r="E72">
        <v>0</v>
      </c>
      <c r="F72">
        <v>665</v>
      </c>
      <c r="G72">
        <v>41</v>
      </c>
      <c r="H72">
        <v>25</v>
      </c>
      <c r="I72">
        <v>250</v>
      </c>
      <c r="J72">
        <v>1</v>
      </c>
      <c r="K72">
        <v>82.673333333333332</v>
      </c>
    </row>
    <row r="73" spans="1:11" x14ac:dyDescent="0.35">
      <c r="A73" s="5" t="s">
        <v>141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</v>
      </c>
      <c r="J73">
        <v>0</v>
      </c>
      <c r="K73">
        <v>0</v>
      </c>
    </row>
    <row r="74" spans="1:11" x14ac:dyDescent="0.35">
      <c r="A74" s="5" t="s">
        <v>142</v>
      </c>
      <c r="B74">
        <v>0</v>
      </c>
      <c r="C74">
        <v>0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75</v>
      </c>
    </row>
    <row r="75" spans="1:11" x14ac:dyDescent="0.35">
      <c r="A75" s="5" t="s">
        <v>143</v>
      </c>
      <c r="B75">
        <v>3</v>
      </c>
      <c r="C75">
        <v>2</v>
      </c>
      <c r="D75">
        <v>0</v>
      </c>
      <c r="E75">
        <v>0</v>
      </c>
      <c r="F75">
        <v>63</v>
      </c>
      <c r="G75">
        <v>1</v>
      </c>
      <c r="H75">
        <v>2</v>
      </c>
      <c r="I75">
        <v>14</v>
      </c>
      <c r="J75">
        <v>0</v>
      </c>
      <c r="K75">
        <v>88.9</v>
      </c>
    </row>
    <row r="76" spans="1:11" x14ac:dyDescent="0.35">
      <c r="A76" s="5" t="s">
        <v>144</v>
      </c>
      <c r="B76">
        <v>23</v>
      </c>
      <c r="C76">
        <v>37</v>
      </c>
      <c r="D76">
        <v>19</v>
      </c>
      <c r="E76">
        <v>0</v>
      </c>
      <c r="F76">
        <v>557</v>
      </c>
      <c r="G76">
        <v>21</v>
      </c>
      <c r="H76">
        <v>33</v>
      </c>
      <c r="I76">
        <v>169</v>
      </c>
      <c r="J76">
        <v>1</v>
      </c>
      <c r="K76">
        <v>71.325000000000003</v>
      </c>
    </row>
    <row r="77" spans="1:11" x14ac:dyDescent="0.35">
      <c r="A77" s="5" t="s">
        <v>145</v>
      </c>
      <c r="B77">
        <v>53</v>
      </c>
      <c r="C77">
        <v>117</v>
      </c>
      <c r="D77">
        <v>116</v>
      </c>
      <c r="E77">
        <v>1</v>
      </c>
      <c r="F77">
        <v>1427</v>
      </c>
      <c r="G77">
        <v>47</v>
      </c>
      <c r="H77">
        <v>60</v>
      </c>
      <c r="I77">
        <v>417</v>
      </c>
      <c r="J77">
        <v>0</v>
      </c>
      <c r="K77">
        <v>76.53</v>
      </c>
    </row>
    <row r="78" spans="1:11" x14ac:dyDescent="0.35">
      <c r="A78" s="5" t="s">
        <v>146</v>
      </c>
      <c r="B78">
        <v>9</v>
      </c>
      <c r="C78">
        <v>34</v>
      </c>
      <c r="D78">
        <v>29</v>
      </c>
      <c r="E78">
        <v>0</v>
      </c>
      <c r="F78">
        <v>547</v>
      </c>
      <c r="G78">
        <v>22</v>
      </c>
      <c r="H78">
        <v>17</v>
      </c>
      <c r="I78">
        <v>55</v>
      </c>
      <c r="J78">
        <v>0</v>
      </c>
      <c r="K78">
        <v>88.141666666666666</v>
      </c>
    </row>
    <row r="79" spans="1:11" x14ac:dyDescent="0.35">
      <c r="A79" s="5" t="s">
        <v>147</v>
      </c>
      <c r="B79">
        <v>24</v>
      </c>
      <c r="C79">
        <v>66</v>
      </c>
      <c r="D79">
        <v>62</v>
      </c>
      <c r="E79">
        <v>0</v>
      </c>
      <c r="F79">
        <v>1654</v>
      </c>
      <c r="G79">
        <v>23</v>
      </c>
      <c r="H79">
        <v>50</v>
      </c>
      <c r="I79">
        <v>166</v>
      </c>
      <c r="J79">
        <v>0</v>
      </c>
      <c r="K79">
        <v>82.617857142857147</v>
      </c>
    </row>
    <row r="80" spans="1:11" x14ac:dyDescent="0.35">
      <c r="A80" s="5" t="s">
        <v>148</v>
      </c>
      <c r="B80">
        <v>10</v>
      </c>
      <c r="C80">
        <v>45</v>
      </c>
      <c r="D80">
        <v>16</v>
      </c>
      <c r="E80">
        <v>0</v>
      </c>
      <c r="F80">
        <v>344</v>
      </c>
      <c r="G80">
        <v>5</v>
      </c>
      <c r="H80">
        <v>5</v>
      </c>
      <c r="I80">
        <v>49</v>
      </c>
      <c r="J80">
        <v>0</v>
      </c>
      <c r="K80">
        <v>89.916666666666671</v>
      </c>
    </row>
    <row r="81" spans="1:11" x14ac:dyDescent="0.35">
      <c r="A81" s="5" t="s">
        <v>149</v>
      </c>
      <c r="B81">
        <v>37</v>
      </c>
      <c r="C81">
        <v>33</v>
      </c>
      <c r="D81">
        <v>26</v>
      </c>
      <c r="E81">
        <v>1</v>
      </c>
      <c r="F81">
        <v>525</v>
      </c>
      <c r="G81">
        <v>10</v>
      </c>
      <c r="H81">
        <v>36</v>
      </c>
      <c r="I81">
        <v>172</v>
      </c>
      <c r="J81">
        <v>0</v>
      </c>
      <c r="K81">
        <v>75.100000000000009</v>
      </c>
    </row>
    <row r="82" spans="1:11" x14ac:dyDescent="0.35">
      <c r="A82" s="5" t="s">
        <v>150</v>
      </c>
      <c r="B82">
        <v>39</v>
      </c>
      <c r="C82">
        <v>71</v>
      </c>
      <c r="D82">
        <v>63</v>
      </c>
      <c r="E82">
        <v>0</v>
      </c>
      <c r="F82">
        <v>800</v>
      </c>
      <c r="G82">
        <v>29</v>
      </c>
      <c r="H82">
        <v>34</v>
      </c>
      <c r="I82">
        <v>228</v>
      </c>
      <c r="J82">
        <v>0</v>
      </c>
      <c r="K82">
        <v>78.816666666666663</v>
      </c>
    </row>
    <row r="83" spans="1:11" x14ac:dyDescent="0.35">
      <c r="A83" s="5" t="s">
        <v>151</v>
      </c>
      <c r="B83">
        <v>78</v>
      </c>
      <c r="C83">
        <v>130</v>
      </c>
      <c r="D83">
        <v>105</v>
      </c>
      <c r="E83">
        <v>3</v>
      </c>
      <c r="F83">
        <v>1526</v>
      </c>
      <c r="G83">
        <v>33</v>
      </c>
      <c r="H83">
        <v>41</v>
      </c>
      <c r="I83">
        <v>500</v>
      </c>
      <c r="J83">
        <v>2</v>
      </c>
      <c r="K83">
        <v>78.622580645161293</v>
      </c>
    </row>
    <row r="84" spans="1:11" x14ac:dyDescent="0.35">
      <c r="A84" s="5" t="s">
        <v>152</v>
      </c>
      <c r="B84">
        <v>34</v>
      </c>
      <c r="C84">
        <v>22</v>
      </c>
      <c r="D84">
        <v>36</v>
      </c>
      <c r="E84">
        <v>0</v>
      </c>
      <c r="F84">
        <v>1244</v>
      </c>
      <c r="G84">
        <v>27</v>
      </c>
      <c r="H84">
        <v>65</v>
      </c>
      <c r="I84">
        <v>225</v>
      </c>
      <c r="J84">
        <v>2</v>
      </c>
      <c r="K84">
        <v>85.077777777777783</v>
      </c>
    </row>
    <row r="85" spans="1:11" x14ac:dyDescent="0.35">
      <c r="A85" s="5" t="s">
        <v>153</v>
      </c>
      <c r="B85">
        <v>1</v>
      </c>
      <c r="C85">
        <v>4</v>
      </c>
      <c r="D85">
        <v>5</v>
      </c>
      <c r="E85">
        <v>0</v>
      </c>
      <c r="F85">
        <v>66</v>
      </c>
      <c r="G85">
        <v>4</v>
      </c>
      <c r="H85">
        <v>1</v>
      </c>
      <c r="I85">
        <v>9</v>
      </c>
      <c r="J85">
        <v>0</v>
      </c>
      <c r="K85">
        <v>85.5</v>
      </c>
    </row>
    <row r="86" spans="1:11" x14ac:dyDescent="0.35">
      <c r="A86" s="5" t="s">
        <v>154</v>
      </c>
      <c r="B86">
        <v>18</v>
      </c>
      <c r="C86">
        <v>32</v>
      </c>
      <c r="D86">
        <v>35</v>
      </c>
      <c r="E86">
        <v>0</v>
      </c>
      <c r="F86">
        <v>558</v>
      </c>
      <c r="G86">
        <v>19</v>
      </c>
      <c r="H86">
        <v>21</v>
      </c>
      <c r="I86">
        <v>102</v>
      </c>
      <c r="J86">
        <v>1</v>
      </c>
      <c r="K86">
        <v>75.3</v>
      </c>
    </row>
    <row r="87" spans="1:11" x14ac:dyDescent="0.35">
      <c r="A87" s="5" t="s">
        <v>155</v>
      </c>
      <c r="B87">
        <v>35</v>
      </c>
      <c r="C87">
        <v>98</v>
      </c>
      <c r="D87">
        <v>52</v>
      </c>
      <c r="E87">
        <v>0</v>
      </c>
      <c r="F87">
        <v>1351</v>
      </c>
      <c r="G87">
        <v>30</v>
      </c>
      <c r="H87">
        <v>21</v>
      </c>
      <c r="I87">
        <v>128</v>
      </c>
      <c r="J87">
        <v>0</v>
      </c>
      <c r="K87">
        <v>91.917647058823519</v>
      </c>
    </row>
    <row r="88" spans="1:11" x14ac:dyDescent="0.35">
      <c r="A88" s="5" t="s">
        <v>156</v>
      </c>
      <c r="B88">
        <v>4</v>
      </c>
      <c r="C88">
        <v>8</v>
      </c>
      <c r="D88">
        <v>3</v>
      </c>
      <c r="E88">
        <v>0</v>
      </c>
      <c r="F88">
        <v>28</v>
      </c>
      <c r="G88">
        <v>1</v>
      </c>
      <c r="H88">
        <v>1</v>
      </c>
      <c r="I88">
        <v>44</v>
      </c>
      <c r="J88">
        <v>1</v>
      </c>
      <c r="K88">
        <v>82.1</v>
      </c>
    </row>
    <row r="89" spans="1:11" x14ac:dyDescent="0.35">
      <c r="A89" s="5" t="s">
        <v>157</v>
      </c>
      <c r="B89">
        <v>24</v>
      </c>
      <c r="C89">
        <v>13</v>
      </c>
      <c r="D89">
        <v>30</v>
      </c>
      <c r="E89">
        <v>0</v>
      </c>
      <c r="F89">
        <v>465</v>
      </c>
      <c r="G89">
        <v>14</v>
      </c>
      <c r="H89">
        <v>25</v>
      </c>
      <c r="I89">
        <v>134</v>
      </c>
      <c r="J89">
        <v>1</v>
      </c>
      <c r="K89">
        <v>75.350000000000009</v>
      </c>
    </row>
    <row r="90" spans="1:11" x14ac:dyDescent="0.35">
      <c r="A90" s="5" t="s">
        <v>158</v>
      </c>
      <c r="B90">
        <v>35</v>
      </c>
      <c r="C90">
        <v>10</v>
      </c>
      <c r="D90">
        <v>19</v>
      </c>
      <c r="E90">
        <v>0</v>
      </c>
      <c r="F90">
        <v>837</v>
      </c>
      <c r="G90">
        <v>17</v>
      </c>
      <c r="H90">
        <v>51</v>
      </c>
      <c r="I90">
        <v>183</v>
      </c>
      <c r="J90">
        <v>0</v>
      </c>
      <c r="K90">
        <v>78.779166666666669</v>
      </c>
    </row>
    <row r="91" spans="1:11" x14ac:dyDescent="0.35">
      <c r="A91" s="5" t="s">
        <v>159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5">
      <c r="A92" s="5" t="s">
        <v>160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3</v>
      </c>
      <c r="J92">
        <v>0</v>
      </c>
      <c r="K92">
        <v>100</v>
      </c>
    </row>
    <row r="93" spans="1:11" x14ac:dyDescent="0.35">
      <c r="A93" s="5" t="s">
        <v>161</v>
      </c>
      <c r="B93">
        <v>10</v>
      </c>
      <c r="C93">
        <v>21</v>
      </c>
      <c r="D93">
        <v>24</v>
      </c>
      <c r="E93">
        <v>0</v>
      </c>
      <c r="F93">
        <v>368</v>
      </c>
      <c r="G93">
        <v>8</v>
      </c>
      <c r="H93">
        <v>19</v>
      </c>
      <c r="I93">
        <v>72</v>
      </c>
      <c r="J93">
        <v>0</v>
      </c>
      <c r="K93">
        <v>79.74166666666666</v>
      </c>
    </row>
    <row r="94" spans="1:11" x14ac:dyDescent="0.35">
      <c r="A94" s="5" t="s">
        <v>162</v>
      </c>
      <c r="B94">
        <v>3</v>
      </c>
      <c r="C94">
        <v>0</v>
      </c>
      <c r="D94">
        <v>0</v>
      </c>
      <c r="E94">
        <v>0</v>
      </c>
      <c r="F94">
        <v>29</v>
      </c>
      <c r="G94">
        <v>1</v>
      </c>
      <c r="H94">
        <v>4</v>
      </c>
      <c r="I94">
        <v>3</v>
      </c>
      <c r="J94">
        <v>0</v>
      </c>
      <c r="K94">
        <v>93.1</v>
      </c>
    </row>
    <row r="95" spans="1:11" x14ac:dyDescent="0.35">
      <c r="A95" s="5" t="s">
        <v>163</v>
      </c>
      <c r="B95">
        <v>2</v>
      </c>
      <c r="C95">
        <v>1</v>
      </c>
      <c r="D95">
        <v>0</v>
      </c>
      <c r="E95">
        <v>0</v>
      </c>
      <c r="F95">
        <v>9</v>
      </c>
      <c r="G95">
        <v>0</v>
      </c>
      <c r="H95">
        <v>0</v>
      </c>
      <c r="I95">
        <v>4</v>
      </c>
      <c r="J95">
        <v>0</v>
      </c>
      <c r="K95">
        <v>77.8</v>
      </c>
    </row>
    <row r="96" spans="1:11" x14ac:dyDescent="0.35">
      <c r="A96" s="5" t="s">
        <v>164</v>
      </c>
      <c r="B96">
        <v>4</v>
      </c>
      <c r="C96">
        <v>5</v>
      </c>
      <c r="D96">
        <v>9</v>
      </c>
      <c r="E96">
        <v>0</v>
      </c>
      <c r="F96">
        <v>85</v>
      </c>
      <c r="G96">
        <v>1</v>
      </c>
      <c r="H96">
        <v>4</v>
      </c>
      <c r="I96">
        <v>19</v>
      </c>
      <c r="J96">
        <v>0</v>
      </c>
      <c r="K96">
        <v>88.2</v>
      </c>
    </row>
    <row r="97" spans="1:11" x14ac:dyDescent="0.35">
      <c r="A97" s="5" t="s">
        <v>165</v>
      </c>
      <c r="B97">
        <v>28</v>
      </c>
      <c r="C97">
        <v>111</v>
      </c>
      <c r="D97">
        <v>53</v>
      </c>
      <c r="E97">
        <v>0</v>
      </c>
      <c r="F97">
        <v>1492</v>
      </c>
      <c r="G97">
        <v>23</v>
      </c>
      <c r="H97">
        <v>41</v>
      </c>
      <c r="I97">
        <v>151</v>
      </c>
      <c r="J97">
        <v>2</v>
      </c>
      <c r="K97">
        <v>84.452173913043481</v>
      </c>
    </row>
    <row r="98" spans="1:11" x14ac:dyDescent="0.35">
      <c r="A98" s="5" t="s">
        <v>166</v>
      </c>
      <c r="B98">
        <v>3</v>
      </c>
      <c r="C98">
        <v>1</v>
      </c>
      <c r="D98">
        <v>3</v>
      </c>
      <c r="E98">
        <v>0</v>
      </c>
      <c r="F98">
        <v>56</v>
      </c>
      <c r="G98">
        <v>2</v>
      </c>
      <c r="H98">
        <v>2</v>
      </c>
      <c r="I98">
        <v>14</v>
      </c>
      <c r="J98">
        <v>0</v>
      </c>
      <c r="K98">
        <v>82</v>
      </c>
    </row>
    <row r="99" spans="1:11" x14ac:dyDescent="0.35">
      <c r="A99" s="5" t="s">
        <v>167</v>
      </c>
      <c r="B99">
        <v>13</v>
      </c>
      <c r="C99">
        <v>24</v>
      </c>
      <c r="D99">
        <v>34</v>
      </c>
      <c r="E99">
        <v>1</v>
      </c>
      <c r="F99">
        <v>697</v>
      </c>
      <c r="G99">
        <v>19</v>
      </c>
      <c r="H99">
        <v>45</v>
      </c>
      <c r="I99">
        <v>101</v>
      </c>
      <c r="J99">
        <v>1</v>
      </c>
      <c r="K99">
        <v>83.85</v>
      </c>
    </row>
    <row r="100" spans="1:11" x14ac:dyDescent="0.35">
      <c r="A100" s="5" t="s">
        <v>168</v>
      </c>
      <c r="B100">
        <v>55</v>
      </c>
      <c r="C100">
        <v>129</v>
      </c>
      <c r="D100">
        <v>61</v>
      </c>
      <c r="E100">
        <v>2</v>
      </c>
      <c r="F100">
        <v>1160</v>
      </c>
      <c r="G100">
        <v>35</v>
      </c>
      <c r="H100">
        <v>46</v>
      </c>
      <c r="I100">
        <v>464</v>
      </c>
      <c r="J100">
        <v>0</v>
      </c>
      <c r="K100">
        <v>78.690624999999997</v>
      </c>
    </row>
    <row r="101" spans="1:11" x14ac:dyDescent="0.35">
      <c r="A101" s="5" t="s">
        <v>169</v>
      </c>
      <c r="B101">
        <v>15</v>
      </c>
      <c r="C101">
        <v>31</v>
      </c>
      <c r="D101">
        <v>35</v>
      </c>
      <c r="E101">
        <v>0</v>
      </c>
      <c r="F101">
        <v>497</v>
      </c>
      <c r="G101">
        <v>6</v>
      </c>
      <c r="H101">
        <v>5</v>
      </c>
      <c r="I101">
        <v>59</v>
      </c>
      <c r="J101">
        <v>0</v>
      </c>
      <c r="K101">
        <v>91.350000000000009</v>
      </c>
    </row>
    <row r="102" spans="1:11" x14ac:dyDescent="0.35">
      <c r="A102" s="5" t="s">
        <v>170</v>
      </c>
      <c r="B102">
        <v>30</v>
      </c>
      <c r="C102">
        <v>200</v>
      </c>
      <c r="D102">
        <v>104</v>
      </c>
      <c r="E102">
        <v>1</v>
      </c>
      <c r="F102">
        <v>2139</v>
      </c>
      <c r="G102">
        <v>61</v>
      </c>
      <c r="H102">
        <v>45</v>
      </c>
      <c r="I102">
        <v>191</v>
      </c>
      <c r="J102">
        <v>2</v>
      </c>
      <c r="K102">
        <v>89.064705882352939</v>
      </c>
    </row>
    <row r="103" spans="1:11" x14ac:dyDescent="0.35">
      <c r="A103" s="5" t="s">
        <v>171</v>
      </c>
      <c r="B103">
        <v>1</v>
      </c>
      <c r="C103">
        <v>3</v>
      </c>
      <c r="D103">
        <v>0</v>
      </c>
      <c r="E103">
        <v>0</v>
      </c>
      <c r="F103">
        <v>28</v>
      </c>
      <c r="G103">
        <v>0</v>
      </c>
      <c r="H103">
        <v>1</v>
      </c>
      <c r="I103">
        <v>5</v>
      </c>
      <c r="J103">
        <v>1</v>
      </c>
      <c r="K103">
        <v>78.650000000000006</v>
      </c>
    </row>
    <row r="104" spans="1:11" x14ac:dyDescent="0.35">
      <c r="A104" s="5" t="s">
        <v>172</v>
      </c>
      <c r="B104">
        <v>34</v>
      </c>
      <c r="C104">
        <v>115</v>
      </c>
      <c r="D104">
        <v>88</v>
      </c>
      <c r="E104">
        <v>2</v>
      </c>
      <c r="F104">
        <v>1302</v>
      </c>
      <c r="G104">
        <v>13</v>
      </c>
      <c r="H104">
        <v>50</v>
      </c>
      <c r="I104">
        <v>223</v>
      </c>
      <c r="J104">
        <v>1</v>
      </c>
      <c r="K104">
        <v>82.24</v>
      </c>
    </row>
    <row r="105" spans="1:11" x14ac:dyDescent="0.35">
      <c r="A105" s="5" t="s">
        <v>173</v>
      </c>
      <c r="B105">
        <v>1</v>
      </c>
      <c r="C105">
        <v>1</v>
      </c>
      <c r="D105">
        <v>0</v>
      </c>
      <c r="E105">
        <v>0</v>
      </c>
      <c r="F105">
        <v>19</v>
      </c>
      <c r="G105">
        <v>0</v>
      </c>
      <c r="H105">
        <v>0</v>
      </c>
      <c r="I105">
        <v>13</v>
      </c>
      <c r="J105">
        <v>0</v>
      </c>
      <c r="K105">
        <v>78.900000000000006</v>
      </c>
    </row>
    <row r="106" spans="1:11" x14ac:dyDescent="0.35">
      <c r="A106" s="5" t="s">
        <v>174</v>
      </c>
      <c r="B106">
        <v>0</v>
      </c>
      <c r="C106">
        <v>6</v>
      </c>
      <c r="D106">
        <v>2</v>
      </c>
      <c r="E106">
        <v>0</v>
      </c>
      <c r="F106">
        <v>14</v>
      </c>
      <c r="G106">
        <v>0</v>
      </c>
      <c r="H106">
        <v>0</v>
      </c>
      <c r="I106">
        <v>5</v>
      </c>
      <c r="J106">
        <v>0</v>
      </c>
      <c r="K106">
        <v>62.5</v>
      </c>
    </row>
    <row r="107" spans="1:11" x14ac:dyDescent="0.35">
      <c r="A107" s="5" t="s">
        <v>175</v>
      </c>
      <c r="B107">
        <v>10</v>
      </c>
      <c r="C107">
        <v>1</v>
      </c>
      <c r="D107">
        <v>5</v>
      </c>
      <c r="E107">
        <v>0</v>
      </c>
      <c r="F107">
        <v>216</v>
      </c>
      <c r="G107">
        <v>14</v>
      </c>
      <c r="H107">
        <v>12</v>
      </c>
      <c r="I107">
        <v>68</v>
      </c>
      <c r="J107">
        <v>0</v>
      </c>
      <c r="K107">
        <v>77.850000000000009</v>
      </c>
    </row>
    <row r="108" spans="1:11" x14ac:dyDescent="0.35">
      <c r="A108" s="5" t="s">
        <v>176</v>
      </c>
      <c r="B108">
        <v>26</v>
      </c>
      <c r="C108">
        <v>23</v>
      </c>
      <c r="D108">
        <v>22</v>
      </c>
      <c r="E108">
        <v>0</v>
      </c>
      <c r="F108">
        <v>563</v>
      </c>
      <c r="G108">
        <v>14</v>
      </c>
      <c r="H108">
        <v>35</v>
      </c>
      <c r="I108">
        <v>113</v>
      </c>
      <c r="J108">
        <v>2</v>
      </c>
      <c r="K108">
        <v>77.577777777777783</v>
      </c>
    </row>
    <row r="109" spans="1:11" x14ac:dyDescent="0.35">
      <c r="A109" s="5" t="s">
        <v>177</v>
      </c>
      <c r="B109">
        <v>0</v>
      </c>
      <c r="C109">
        <v>4</v>
      </c>
      <c r="D109">
        <v>2</v>
      </c>
      <c r="E109">
        <v>0</v>
      </c>
      <c r="F109">
        <v>10</v>
      </c>
      <c r="G109">
        <v>0</v>
      </c>
      <c r="H109">
        <v>0</v>
      </c>
      <c r="I109">
        <v>2</v>
      </c>
      <c r="J109">
        <v>1</v>
      </c>
      <c r="K109">
        <v>60</v>
      </c>
    </row>
    <row r="110" spans="1:11" x14ac:dyDescent="0.35">
      <c r="A110" s="5" t="s">
        <v>178</v>
      </c>
      <c r="B110">
        <v>3</v>
      </c>
      <c r="C110">
        <v>9</v>
      </c>
      <c r="D110">
        <v>4</v>
      </c>
      <c r="E110">
        <v>1</v>
      </c>
      <c r="F110">
        <v>59</v>
      </c>
      <c r="G110">
        <v>1</v>
      </c>
      <c r="H110">
        <v>1</v>
      </c>
      <c r="I110">
        <v>20</v>
      </c>
      <c r="J110">
        <v>0</v>
      </c>
      <c r="K110">
        <v>76.3</v>
      </c>
    </row>
    <row r="111" spans="1:11" x14ac:dyDescent="0.35">
      <c r="A111" s="5" t="s">
        <v>179</v>
      </c>
      <c r="B111">
        <v>3</v>
      </c>
      <c r="C111">
        <v>3</v>
      </c>
      <c r="D111">
        <v>6</v>
      </c>
      <c r="E111">
        <v>0</v>
      </c>
      <c r="F111">
        <v>77</v>
      </c>
      <c r="G111">
        <v>0</v>
      </c>
      <c r="H111">
        <v>6</v>
      </c>
      <c r="I111">
        <v>10</v>
      </c>
      <c r="J111">
        <v>0</v>
      </c>
      <c r="K111">
        <v>79.25</v>
      </c>
    </row>
    <row r="112" spans="1:11" x14ac:dyDescent="0.35">
      <c r="A112" s="5" t="s">
        <v>180</v>
      </c>
      <c r="B112">
        <v>16</v>
      </c>
      <c r="C112">
        <v>20</v>
      </c>
      <c r="D112">
        <v>20</v>
      </c>
      <c r="E112">
        <v>1</v>
      </c>
      <c r="F112">
        <v>439</v>
      </c>
      <c r="G112">
        <v>17</v>
      </c>
      <c r="H112">
        <v>12</v>
      </c>
      <c r="I112">
        <v>79</v>
      </c>
      <c r="J112">
        <v>0</v>
      </c>
      <c r="K112">
        <v>80.509090909090915</v>
      </c>
    </row>
    <row r="113" spans="1:11" x14ac:dyDescent="0.35">
      <c r="A113" s="5" t="s">
        <v>181</v>
      </c>
      <c r="B113">
        <v>36</v>
      </c>
      <c r="C113">
        <v>62</v>
      </c>
      <c r="D113">
        <v>60</v>
      </c>
      <c r="E113">
        <v>0</v>
      </c>
      <c r="F113">
        <v>995</v>
      </c>
      <c r="G113">
        <v>25</v>
      </c>
      <c r="H113">
        <v>39</v>
      </c>
      <c r="I113">
        <v>160</v>
      </c>
      <c r="J113">
        <v>0</v>
      </c>
      <c r="K113">
        <v>80.388235294117635</v>
      </c>
    </row>
    <row r="114" spans="1:11" x14ac:dyDescent="0.35">
      <c r="A114" s="5" t="s">
        <v>182</v>
      </c>
      <c r="B114">
        <v>41</v>
      </c>
      <c r="C114">
        <v>66</v>
      </c>
      <c r="D114">
        <v>37</v>
      </c>
      <c r="E114">
        <v>1</v>
      </c>
      <c r="F114">
        <v>503</v>
      </c>
      <c r="G114">
        <v>13</v>
      </c>
      <c r="H114">
        <v>29</v>
      </c>
      <c r="I114">
        <v>252</v>
      </c>
      <c r="J114">
        <v>2</v>
      </c>
      <c r="K114">
        <v>69.658823529411762</v>
      </c>
    </row>
    <row r="115" spans="1:11" x14ac:dyDescent="0.35">
      <c r="A115" s="5" t="s">
        <v>183</v>
      </c>
      <c r="B115">
        <v>0</v>
      </c>
      <c r="C115">
        <v>2</v>
      </c>
      <c r="D115">
        <v>3</v>
      </c>
      <c r="E115">
        <v>0</v>
      </c>
      <c r="F115">
        <v>22</v>
      </c>
      <c r="G115">
        <v>0</v>
      </c>
      <c r="H115">
        <v>0</v>
      </c>
      <c r="I115">
        <v>10</v>
      </c>
      <c r="J115">
        <v>0</v>
      </c>
      <c r="K115">
        <v>90.9</v>
      </c>
    </row>
    <row r="116" spans="1:11" x14ac:dyDescent="0.35">
      <c r="A116" s="5" t="s">
        <v>184</v>
      </c>
      <c r="B116">
        <v>13</v>
      </c>
      <c r="C116">
        <v>38</v>
      </c>
      <c r="D116">
        <v>16</v>
      </c>
      <c r="E116">
        <v>0</v>
      </c>
      <c r="F116">
        <v>206</v>
      </c>
      <c r="G116">
        <v>6</v>
      </c>
      <c r="H116">
        <v>11</v>
      </c>
      <c r="I116">
        <v>100</v>
      </c>
      <c r="J116">
        <v>0</v>
      </c>
      <c r="K116">
        <v>74.683333333333323</v>
      </c>
    </row>
    <row r="117" spans="1:11" x14ac:dyDescent="0.35">
      <c r="A117" s="5" t="s">
        <v>185</v>
      </c>
      <c r="B117">
        <v>19</v>
      </c>
      <c r="C117">
        <v>14</v>
      </c>
      <c r="D117">
        <v>32</v>
      </c>
      <c r="E117">
        <v>0</v>
      </c>
      <c r="F117">
        <v>599</v>
      </c>
      <c r="G117">
        <v>15</v>
      </c>
      <c r="H117">
        <v>39</v>
      </c>
      <c r="I117">
        <v>148</v>
      </c>
      <c r="J117">
        <v>2</v>
      </c>
      <c r="K117">
        <v>81.084210526315786</v>
      </c>
    </row>
    <row r="118" spans="1:11" x14ac:dyDescent="0.35">
      <c r="A118" s="5" t="s">
        <v>186</v>
      </c>
      <c r="B118">
        <v>50</v>
      </c>
      <c r="C118">
        <v>43</v>
      </c>
      <c r="D118">
        <v>31</v>
      </c>
      <c r="E118">
        <v>1</v>
      </c>
      <c r="F118">
        <v>833</v>
      </c>
      <c r="G118">
        <v>20</v>
      </c>
      <c r="H118">
        <v>35</v>
      </c>
      <c r="I118">
        <v>336</v>
      </c>
      <c r="J118">
        <v>0</v>
      </c>
      <c r="K118">
        <v>74.712499999999991</v>
      </c>
    </row>
    <row r="119" spans="1:11" x14ac:dyDescent="0.35">
      <c r="A119" s="5" t="s">
        <v>187</v>
      </c>
      <c r="B119">
        <v>63</v>
      </c>
      <c r="C119">
        <v>113</v>
      </c>
      <c r="D119">
        <v>92</v>
      </c>
      <c r="E119">
        <v>1</v>
      </c>
      <c r="F119">
        <v>1248</v>
      </c>
      <c r="G119">
        <v>25</v>
      </c>
      <c r="H119">
        <v>54</v>
      </c>
      <c r="I119">
        <v>347</v>
      </c>
      <c r="J119">
        <v>2</v>
      </c>
      <c r="K119">
        <v>78.27391304347826</v>
      </c>
    </row>
    <row r="120" spans="1:11" x14ac:dyDescent="0.35">
      <c r="A120" s="5" t="s">
        <v>188</v>
      </c>
      <c r="B120">
        <v>4</v>
      </c>
      <c r="C120">
        <v>10</v>
      </c>
      <c r="D120">
        <v>13</v>
      </c>
      <c r="E120">
        <v>1</v>
      </c>
      <c r="F120">
        <v>114</v>
      </c>
      <c r="G120">
        <v>1</v>
      </c>
      <c r="H120">
        <v>11</v>
      </c>
      <c r="I120">
        <v>24</v>
      </c>
      <c r="J120">
        <v>0</v>
      </c>
      <c r="K120">
        <v>70.566666666666663</v>
      </c>
    </row>
    <row r="121" spans="1:11" x14ac:dyDescent="0.35">
      <c r="A121" s="5" t="s">
        <v>189</v>
      </c>
      <c r="B121">
        <v>74</v>
      </c>
      <c r="C121">
        <v>41</v>
      </c>
      <c r="D121">
        <v>76</v>
      </c>
      <c r="E121">
        <v>0</v>
      </c>
      <c r="F121">
        <v>1167</v>
      </c>
      <c r="G121">
        <v>57</v>
      </c>
      <c r="H121">
        <v>70</v>
      </c>
      <c r="I121">
        <v>252</v>
      </c>
      <c r="J121">
        <v>1</v>
      </c>
      <c r="K121">
        <v>70.686111111111103</v>
      </c>
    </row>
    <row r="122" spans="1:11" x14ac:dyDescent="0.35">
      <c r="A122" s="5" t="s">
        <v>190</v>
      </c>
      <c r="B122">
        <v>6</v>
      </c>
      <c r="C122">
        <v>4</v>
      </c>
      <c r="D122">
        <v>4</v>
      </c>
      <c r="E122">
        <v>0</v>
      </c>
      <c r="F122">
        <v>164</v>
      </c>
      <c r="G122">
        <v>5</v>
      </c>
      <c r="H122">
        <v>8</v>
      </c>
      <c r="I122">
        <v>39</v>
      </c>
      <c r="J122">
        <v>0</v>
      </c>
      <c r="K122">
        <v>80.625</v>
      </c>
    </row>
    <row r="123" spans="1:11" x14ac:dyDescent="0.35">
      <c r="A123" s="5" t="s">
        <v>191</v>
      </c>
      <c r="B123">
        <v>4</v>
      </c>
      <c r="C123">
        <v>1</v>
      </c>
      <c r="D123">
        <v>5</v>
      </c>
      <c r="E123">
        <v>0</v>
      </c>
      <c r="F123">
        <v>70</v>
      </c>
      <c r="G123">
        <v>0</v>
      </c>
      <c r="H123">
        <v>1</v>
      </c>
      <c r="I123">
        <v>16</v>
      </c>
      <c r="J123">
        <v>0</v>
      </c>
      <c r="K123">
        <v>71.400000000000006</v>
      </c>
    </row>
    <row r="124" spans="1:11" x14ac:dyDescent="0.35">
      <c r="A124" s="5" t="s">
        <v>192</v>
      </c>
      <c r="B124">
        <v>3</v>
      </c>
      <c r="C124">
        <v>9</v>
      </c>
      <c r="D124">
        <v>4</v>
      </c>
      <c r="E124">
        <v>0</v>
      </c>
      <c r="F124">
        <v>102</v>
      </c>
      <c r="G124">
        <v>3</v>
      </c>
      <c r="H124">
        <v>3</v>
      </c>
      <c r="I124">
        <v>41</v>
      </c>
      <c r="J124">
        <v>0</v>
      </c>
      <c r="K124">
        <v>89.625</v>
      </c>
    </row>
    <row r="125" spans="1:11" x14ac:dyDescent="0.35">
      <c r="A125" s="5" t="s">
        <v>193</v>
      </c>
      <c r="B125">
        <v>48</v>
      </c>
      <c r="C125">
        <v>78</v>
      </c>
      <c r="D125">
        <v>80</v>
      </c>
      <c r="E125">
        <v>1</v>
      </c>
      <c r="F125">
        <v>2005</v>
      </c>
      <c r="G125">
        <v>78</v>
      </c>
      <c r="H125">
        <v>59</v>
      </c>
      <c r="I125">
        <v>284</v>
      </c>
      <c r="J125">
        <v>1</v>
      </c>
      <c r="K125">
        <v>83.244444444444454</v>
      </c>
    </row>
    <row r="126" spans="1:11" x14ac:dyDescent="0.35">
      <c r="A126" s="5" t="s">
        <v>194</v>
      </c>
      <c r="B126">
        <v>59</v>
      </c>
      <c r="C126">
        <v>109</v>
      </c>
      <c r="D126">
        <v>73</v>
      </c>
      <c r="E126">
        <v>0</v>
      </c>
      <c r="F126">
        <v>1704</v>
      </c>
      <c r="G126">
        <v>38</v>
      </c>
      <c r="H126">
        <v>38</v>
      </c>
      <c r="I126">
        <v>213</v>
      </c>
      <c r="J126">
        <v>3</v>
      </c>
      <c r="K126">
        <v>83.41724137931034</v>
      </c>
    </row>
    <row r="127" spans="1:11" x14ac:dyDescent="0.35">
      <c r="A127" s="5" t="s">
        <v>195</v>
      </c>
      <c r="B127">
        <v>4</v>
      </c>
      <c r="C127">
        <v>10</v>
      </c>
      <c r="D127">
        <v>12</v>
      </c>
      <c r="E127">
        <v>0</v>
      </c>
      <c r="F127">
        <v>229</v>
      </c>
      <c r="G127">
        <v>2</v>
      </c>
      <c r="H127">
        <v>9</v>
      </c>
      <c r="I127">
        <v>76</v>
      </c>
      <c r="J127">
        <v>0</v>
      </c>
      <c r="K127">
        <v>83.45</v>
      </c>
    </row>
    <row r="128" spans="1:11" x14ac:dyDescent="0.35">
      <c r="A128" s="5" t="s">
        <v>196</v>
      </c>
      <c r="B128">
        <v>27</v>
      </c>
      <c r="C128">
        <v>26</v>
      </c>
      <c r="D128">
        <v>21</v>
      </c>
      <c r="E128">
        <v>0</v>
      </c>
      <c r="F128">
        <v>400</v>
      </c>
      <c r="G128">
        <v>8</v>
      </c>
      <c r="H128">
        <v>17</v>
      </c>
      <c r="I128">
        <v>123</v>
      </c>
      <c r="J128">
        <v>0</v>
      </c>
      <c r="K128">
        <v>69.069230769230771</v>
      </c>
    </row>
    <row r="129" spans="1:11" x14ac:dyDescent="0.35">
      <c r="A129" s="5" t="s">
        <v>197</v>
      </c>
      <c r="B129">
        <v>35</v>
      </c>
      <c r="C129">
        <v>26</v>
      </c>
      <c r="D129">
        <v>22</v>
      </c>
      <c r="E129">
        <v>0</v>
      </c>
      <c r="F129">
        <v>376</v>
      </c>
      <c r="G129">
        <v>19</v>
      </c>
      <c r="H129">
        <v>24</v>
      </c>
      <c r="I129">
        <v>223</v>
      </c>
      <c r="J129">
        <v>1</v>
      </c>
      <c r="K129">
        <v>76.926666666666677</v>
      </c>
    </row>
    <row r="130" spans="1:11" x14ac:dyDescent="0.35">
      <c r="A130" s="5" t="s">
        <v>198</v>
      </c>
      <c r="B130">
        <v>4</v>
      </c>
      <c r="C130">
        <v>0</v>
      </c>
      <c r="D130">
        <v>2</v>
      </c>
      <c r="E130">
        <v>0</v>
      </c>
      <c r="F130">
        <v>146</v>
      </c>
      <c r="G130">
        <v>3</v>
      </c>
      <c r="H130">
        <v>7</v>
      </c>
      <c r="I130">
        <v>24</v>
      </c>
      <c r="J130">
        <v>1</v>
      </c>
      <c r="K130">
        <v>69.5</v>
      </c>
    </row>
    <row r="131" spans="1:11" x14ac:dyDescent="0.35">
      <c r="A131" s="5" t="s">
        <v>199</v>
      </c>
      <c r="B131">
        <v>41</v>
      </c>
      <c r="C131">
        <v>69</v>
      </c>
      <c r="D131">
        <v>99</v>
      </c>
      <c r="E131">
        <v>1</v>
      </c>
      <c r="F131">
        <v>1833</v>
      </c>
      <c r="G131">
        <v>51</v>
      </c>
      <c r="H131">
        <v>35</v>
      </c>
      <c r="I131">
        <v>196</v>
      </c>
      <c r="J131">
        <v>1</v>
      </c>
      <c r="K131">
        <v>81.954838709677418</v>
      </c>
    </row>
    <row r="132" spans="1:11" x14ac:dyDescent="0.35">
      <c r="A132" s="5" t="s">
        <v>200</v>
      </c>
      <c r="B132">
        <v>15</v>
      </c>
      <c r="C132">
        <v>42</v>
      </c>
      <c r="D132">
        <v>21</v>
      </c>
      <c r="E132">
        <v>0</v>
      </c>
      <c r="F132">
        <v>373</v>
      </c>
      <c r="G132">
        <v>10</v>
      </c>
      <c r="H132">
        <v>14</v>
      </c>
      <c r="I132">
        <v>83</v>
      </c>
      <c r="J132">
        <v>1</v>
      </c>
      <c r="K132">
        <v>69.311111111111103</v>
      </c>
    </row>
    <row r="133" spans="1:11" x14ac:dyDescent="0.35">
      <c r="A133" s="5" t="s">
        <v>201</v>
      </c>
      <c r="B133">
        <v>5</v>
      </c>
      <c r="C133">
        <v>28</v>
      </c>
      <c r="D133">
        <v>38</v>
      </c>
      <c r="E133">
        <v>0</v>
      </c>
      <c r="F133">
        <v>533</v>
      </c>
      <c r="G133">
        <v>5</v>
      </c>
      <c r="H133">
        <v>7</v>
      </c>
      <c r="I133">
        <v>39</v>
      </c>
      <c r="J133">
        <v>0</v>
      </c>
      <c r="K133">
        <v>88.899999999999991</v>
      </c>
    </row>
    <row r="134" spans="1:11" x14ac:dyDescent="0.35">
      <c r="A134" s="5" t="s">
        <v>202</v>
      </c>
      <c r="B134">
        <v>15</v>
      </c>
      <c r="C134">
        <v>5</v>
      </c>
      <c r="D134">
        <v>10</v>
      </c>
      <c r="E134">
        <v>0</v>
      </c>
      <c r="F134">
        <v>411</v>
      </c>
      <c r="G134">
        <v>13</v>
      </c>
      <c r="H134">
        <v>15</v>
      </c>
      <c r="I134">
        <v>76</v>
      </c>
      <c r="J134">
        <v>0</v>
      </c>
      <c r="K134">
        <v>79.066666666666663</v>
      </c>
    </row>
    <row r="135" spans="1:11" x14ac:dyDescent="0.35">
      <c r="A135" s="5" t="s">
        <v>203</v>
      </c>
      <c r="B135">
        <v>46</v>
      </c>
      <c r="C135">
        <v>53</v>
      </c>
      <c r="D135">
        <v>69</v>
      </c>
      <c r="E135">
        <v>1</v>
      </c>
      <c r="F135">
        <v>1078</v>
      </c>
      <c r="G135">
        <v>52</v>
      </c>
      <c r="H135">
        <v>49</v>
      </c>
      <c r="I135">
        <v>356</v>
      </c>
      <c r="J135">
        <v>0</v>
      </c>
      <c r="K135">
        <v>69.603846153846149</v>
      </c>
    </row>
    <row r="136" spans="1:11" x14ac:dyDescent="0.35">
      <c r="A136" s="5" t="s">
        <v>204</v>
      </c>
      <c r="B136">
        <v>0</v>
      </c>
      <c r="C136">
        <v>0</v>
      </c>
      <c r="D136">
        <v>0</v>
      </c>
      <c r="E136">
        <v>0</v>
      </c>
      <c r="F136">
        <v>5</v>
      </c>
      <c r="G136">
        <v>0</v>
      </c>
      <c r="H136">
        <v>0</v>
      </c>
      <c r="I136">
        <v>1</v>
      </c>
      <c r="J136">
        <v>0</v>
      </c>
      <c r="K136">
        <v>80</v>
      </c>
    </row>
    <row r="137" spans="1:11" x14ac:dyDescent="0.35">
      <c r="A137" s="5" t="s">
        <v>205</v>
      </c>
      <c r="B137">
        <v>46</v>
      </c>
      <c r="C137">
        <v>70</v>
      </c>
      <c r="D137">
        <v>57</v>
      </c>
      <c r="E137">
        <v>1</v>
      </c>
      <c r="F137">
        <v>1090</v>
      </c>
      <c r="G137">
        <v>41</v>
      </c>
      <c r="H137">
        <v>56</v>
      </c>
      <c r="I137">
        <v>244</v>
      </c>
      <c r="J137">
        <v>0</v>
      </c>
      <c r="K137">
        <v>83.143333333333345</v>
      </c>
    </row>
    <row r="138" spans="1:11" x14ac:dyDescent="0.35">
      <c r="A138" s="5" t="s">
        <v>206</v>
      </c>
      <c r="B138">
        <v>0</v>
      </c>
      <c r="C138">
        <v>2</v>
      </c>
      <c r="D138">
        <v>0</v>
      </c>
      <c r="E138">
        <v>0</v>
      </c>
      <c r="F138">
        <v>12</v>
      </c>
      <c r="G138">
        <v>0</v>
      </c>
      <c r="H138">
        <v>0</v>
      </c>
      <c r="I138">
        <v>6</v>
      </c>
      <c r="J138">
        <v>0</v>
      </c>
      <c r="K138">
        <v>75</v>
      </c>
    </row>
    <row r="139" spans="1:11" x14ac:dyDescent="0.35">
      <c r="A139" s="5" t="s">
        <v>207</v>
      </c>
      <c r="B139">
        <v>19</v>
      </c>
      <c r="C139">
        <v>199</v>
      </c>
      <c r="D139">
        <v>72</v>
      </c>
      <c r="E139">
        <v>0</v>
      </c>
      <c r="F139">
        <v>1683</v>
      </c>
      <c r="G139">
        <v>19</v>
      </c>
      <c r="H139">
        <v>31</v>
      </c>
      <c r="I139">
        <v>127</v>
      </c>
      <c r="J139">
        <v>4</v>
      </c>
      <c r="K139">
        <v>93.333333333333329</v>
      </c>
    </row>
    <row r="140" spans="1:11" x14ac:dyDescent="0.35">
      <c r="A140" s="5" t="s">
        <v>208</v>
      </c>
      <c r="B140">
        <v>1</v>
      </c>
      <c r="C140">
        <v>2</v>
      </c>
      <c r="D140">
        <v>4</v>
      </c>
      <c r="E140">
        <v>0</v>
      </c>
      <c r="F140">
        <v>52</v>
      </c>
      <c r="G140">
        <v>0</v>
      </c>
      <c r="H140">
        <v>2</v>
      </c>
      <c r="I140">
        <v>9</v>
      </c>
      <c r="J140">
        <v>0</v>
      </c>
      <c r="K140">
        <v>78.8</v>
      </c>
    </row>
    <row r="141" spans="1:11" x14ac:dyDescent="0.35">
      <c r="A141" s="5" t="s">
        <v>209</v>
      </c>
      <c r="B141">
        <v>8</v>
      </c>
      <c r="C141">
        <v>27</v>
      </c>
      <c r="D141">
        <v>11</v>
      </c>
      <c r="E141">
        <v>0</v>
      </c>
      <c r="F141">
        <v>239</v>
      </c>
      <c r="G141">
        <v>7</v>
      </c>
      <c r="H141">
        <v>10</v>
      </c>
      <c r="I141">
        <v>99</v>
      </c>
      <c r="J141">
        <v>0</v>
      </c>
      <c r="K141">
        <v>78.842857142857142</v>
      </c>
    </row>
    <row r="142" spans="1:11" x14ac:dyDescent="0.35">
      <c r="A142" s="5" t="s">
        <v>210</v>
      </c>
      <c r="B142">
        <v>21</v>
      </c>
      <c r="C142">
        <v>53</v>
      </c>
      <c r="D142">
        <v>63</v>
      </c>
      <c r="E142">
        <v>2</v>
      </c>
      <c r="F142">
        <v>1764</v>
      </c>
      <c r="G142">
        <v>41</v>
      </c>
      <c r="H142">
        <v>27</v>
      </c>
      <c r="I142">
        <v>168</v>
      </c>
      <c r="J142">
        <v>2</v>
      </c>
      <c r="K142">
        <v>86.907142857142858</v>
      </c>
    </row>
    <row r="143" spans="1:11" x14ac:dyDescent="0.35">
      <c r="A143" s="5" t="s">
        <v>211</v>
      </c>
      <c r="B143">
        <v>8</v>
      </c>
      <c r="C143">
        <v>54</v>
      </c>
      <c r="D143">
        <v>47</v>
      </c>
      <c r="E143">
        <v>0</v>
      </c>
      <c r="F143">
        <v>777</v>
      </c>
      <c r="G143">
        <v>20</v>
      </c>
      <c r="H143">
        <v>7</v>
      </c>
      <c r="I143">
        <v>49</v>
      </c>
      <c r="J143">
        <v>0</v>
      </c>
      <c r="K143">
        <v>87.477777777777774</v>
      </c>
    </row>
    <row r="144" spans="1:11" x14ac:dyDescent="0.35">
      <c r="A144" s="5" t="s">
        <v>212</v>
      </c>
      <c r="B144">
        <v>0</v>
      </c>
      <c r="C144">
        <v>3</v>
      </c>
      <c r="D144">
        <v>0</v>
      </c>
      <c r="E144">
        <v>0</v>
      </c>
      <c r="F144">
        <v>9</v>
      </c>
      <c r="G144">
        <v>0</v>
      </c>
      <c r="H144">
        <v>0</v>
      </c>
      <c r="I144">
        <v>1</v>
      </c>
      <c r="J144">
        <v>0</v>
      </c>
      <c r="K144">
        <v>88.9</v>
      </c>
    </row>
    <row r="145" spans="1:11" x14ac:dyDescent="0.35">
      <c r="A145" s="5" t="s">
        <v>213</v>
      </c>
      <c r="B145">
        <v>70</v>
      </c>
      <c r="C145">
        <v>212</v>
      </c>
      <c r="D145">
        <v>162</v>
      </c>
      <c r="E145">
        <v>3</v>
      </c>
      <c r="F145">
        <v>2010</v>
      </c>
      <c r="G145">
        <v>50</v>
      </c>
      <c r="H145">
        <v>37</v>
      </c>
      <c r="I145">
        <v>311</v>
      </c>
      <c r="J145">
        <v>2</v>
      </c>
      <c r="K145">
        <v>85.25200000000001</v>
      </c>
    </row>
    <row r="146" spans="1:11" x14ac:dyDescent="0.35">
      <c r="A146" s="5" t="s">
        <v>214</v>
      </c>
      <c r="B146">
        <v>15</v>
      </c>
      <c r="C146">
        <v>38</v>
      </c>
      <c r="D146">
        <v>15</v>
      </c>
      <c r="E146">
        <v>2</v>
      </c>
      <c r="F146">
        <v>527</v>
      </c>
      <c r="G146">
        <v>4</v>
      </c>
      <c r="H146">
        <v>7</v>
      </c>
      <c r="I146">
        <v>58</v>
      </c>
      <c r="J146">
        <v>1</v>
      </c>
      <c r="K146">
        <v>79.84</v>
      </c>
    </row>
    <row r="147" spans="1:11" x14ac:dyDescent="0.35">
      <c r="A147" s="5" t="s">
        <v>215</v>
      </c>
      <c r="B147">
        <v>74</v>
      </c>
      <c r="C147">
        <v>102</v>
      </c>
      <c r="D147">
        <v>121</v>
      </c>
      <c r="E147">
        <v>1</v>
      </c>
      <c r="F147">
        <v>1472</v>
      </c>
      <c r="G147">
        <v>33</v>
      </c>
      <c r="H147">
        <v>34</v>
      </c>
      <c r="I147">
        <v>308</v>
      </c>
      <c r="J147">
        <v>1</v>
      </c>
      <c r="K147">
        <v>76.292592592592598</v>
      </c>
    </row>
    <row r="148" spans="1:11" x14ac:dyDescent="0.35">
      <c r="A148" s="5" t="s">
        <v>216</v>
      </c>
      <c r="B148">
        <v>3</v>
      </c>
      <c r="C148">
        <v>1</v>
      </c>
      <c r="D148">
        <v>2</v>
      </c>
      <c r="E148">
        <v>0</v>
      </c>
      <c r="F148">
        <v>58</v>
      </c>
      <c r="G148">
        <v>1</v>
      </c>
      <c r="H148">
        <v>3</v>
      </c>
      <c r="I148">
        <v>8</v>
      </c>
      <c r="J148">
        <v>0</v>
      </c>
      <c r="K148">
        <v>75.900000000000006</v>
      </c>
    </row>
    <row r="149" spans="1:11" x14ac:dyDescent="0.35">
      <c r="A149" s="5" t="s">
        <v>217</v>
      </c>
      <c r="B149">
        <v>5</v>
      </c>
      <c r="C149">
        <v>0</v>
      </c>
      <c r="D149">
        <v>0</v>
      </c>
      <c r="E149">
        <v>0</v>
      </c>
      <c r="F149">
        <v>26</v>
      </c>
      <c r="G149">
        <v>1</v>
      </c>
      <c r="H149">
        <v>1</v>
      </c>
      <c r="I149">
        <v>8</v>
      </c>
      <c r="J149">
        <v>0</v>
      </c>
      <c r="K149">
        <v>69.2</v>
      </c>
    </row>
    <row r="150" spans="1:11" x14ac:dyDescent="0.35">
      <c r="A150" s="5" t="s">
        <v>218</v>
      </c>
      <c r="B150">
        <v>22</v>
      </c>
      <c r="C150">
        <v>11</v>
      </c>
      <c r="D150">
        <v>21</v>
      </c>
      <c r="E150">
        <v>0</v>
      </c>
      <c r="F150">
        <v>430</v>
      </c>
      <c r="G150">
        <v>28</v>
      </c>
      <c r="H150">
        <v>26</v>
      </c>
      <c r="I150">
        <v>144</v>
      </c>
      <c r="J150">
        <v>1</v>
      </c>
      <c r="K150">
        <v>70.63333333333334</v>
      </c>
    </row>
    <row r="151" spans="1:11" x14ac:dyDescent="0.35">
      <c r="A151" s="5" t="s">
        <v>219</v>
      </c>
      <c r="B151">
        <v>58</v>
      </c>
      <c r="C151">
        <v>73</v>
      </c>
      <c r="D151">
        <v>54</v>
      </c>
      <c r="E151">
        <v>1</v>
      </c>
      <c r="F151">
        <v>854</v>
      </c>
      <c r="G151">
        <v>28</v>
      </c>
      <c r="H151">
        <v>30</v>
      </c>
      <c r="I151">
        <v>249</v>
      </c>
      <c r="J151">
        <v>0</v>
      </c>
      <c r="K151">
        <v>73.525000000000006</v>
      </c>
    </row>
    <row r="152" spans="1:11" x14ac:dyDescent="0.35">
      <c r="A152" s="5" t="s">
        <v>220</v>
      </c>
      <c r="B152">
        <v>14</v>
      </c>
      <c r="C152">
        <v>1</v>
      </c>
      <c r="D152">
        <v>15</v>
      </c>
      <c r="E152">
        <v>0</v>
      </c>
      <c r="F152">
        <v>255</v>
      </c>
      <c r="G152">
        <v>4</v>
      </c>
      <c r="H152">
        <v>9</v>
      </c>
      <c r="I152">
        <v>53</v>
      </c>
      <c r="J152">
        <v>0</v>
      </c>
      <c r="K152">
        <v>61.875</v>
      </c>
    </row>
    <row r="153" spans="1:11" x14ac:dyDescent="0.35">
      <c r="A153" s="5" t="s">
        <v>221</v>
      </c>
      <c r="B153">
        <v>18</v>
      </c>
      <c r="C153">
        <v>41</v>
      </c>
      <c r="D153">
        <v>13</v>
      </c>
      <c r="E153">
        <v>0</v>
      </c>
      <c r="F153">
        <v>330</v>
      </c>
      <c r="G153">
        <v>10</v>
      </c>
      <c r="H153">
        <v>7</v>
      </c>
      <c r="I153">
        <v>130</v>
      </c>
      <c r="J153">
        <v>0</v>
      </c>
      <c r="K153">
        <v>70.7</v>
      </c>
    </row>
    <row r="154" spans="1:11" x14ac:dyDescent="0.35">
      <c r="A154" s="5" t="s">
        <v>222</v>
      </c>
      <c r="B154">
        <v>14</v>
      </c>
      <c r="C154">
        <v>23</v>
      </c>
      <c r="D154">
        <v>16</v>
      </c>
      <c r="E154">
        <v>0</v>
      </c>
      <c r="F154">
        <v>309</v>
      </c>
      <c r="G154">
        <v>14</v>
      </c>
      <c r="H154">
        <v>17</v>
      </c>
      <c r="I154">
        <v>80</v>
      </c>
      <c r="J154">
        <v>0</v>
      </c>
      <c r="K154">
        <v>72.260000000000005</v>
      </c>
    </row>
    <row r="155" spans="1:11" x14ac:dyDescent="0.35">
      <c r="A155" s="5" t="s">
        <v>223</v>
      </c>
      <c r="B155">
        <v>29</v>
      </c>
      <c r="C155">
        <v>150</v>
      </c>
      <c r="D155">
        <v>98</v>
      </c>
      <c r="E155">
        <v>3</v>
      </c>
      <c r="F155">
        <v>1490</v>
      </c>
      <c r="G155">
        <v>20</v>
      </c>
      <c r="H155">
        <v>50</v>
      </c>
      <c r="I155">
        <v>197</v>
      </c>
      <c r="J155">
        <v>1</v>
      </c>
      <c r="K155">
        <v>75.444444444444443</v>
      </c>
    </row>
    <row r="156" spans="1:11" x14ac:dyDescent="0.35">
      <c r="A156" s="5" t="s">
        <v>224</v>
      </c>
      <c r="B156">
        <v>5</v>
      </c>
      <c r="C156">
        <v>7</v>
      </c>
      <c r="D156">
        <v>10</v>
      </c>
      <c r="E156">
        <v>0</v>
      </c>
      <c r="F156">
        <v>216</v>
      </c>
      <c r="G156">
        <v>12</v>
      </c>
      <c r="H156">
        <v>6</v>
      </c>
      <c r="I156">
        <v>39</v>
      </c>
      <c r="J156">
        <v>1</v>
      </c>
      <c r="K156">
        <v>77.471428571428561</v>
      </c>
    </row>
    <row r="157" spans="1:11" x14ac:dyDescent="0.35">
      <c r="A157" s="5" t="s">
        <v>225</v>
      </c>
      <c r="B157">
        <v>0</v>
      </c>
      <c r="C157">
        <v>2</v>
      </c>
      <c r="D157">
        <v>0</v>
      </c>
      <c r="E157">
        <v>0</v>
      </c>
      <c r="F157">
        <v>8</v>
      </c>
      <c r="G157">
        <v>0</v>
      </c>
      <c r="H157">
        <v>0</v>
      </c>
      <c r="I157">
        <v>4</v>
      </c>
      <c r="J157">
        <v>0</v>
      </c>
      <c r="K157">
        <v>75</v>
      </c>
    </row>
    <row r="158" spans="1:11" x14ac:dyDescent="0.35">
      <c r="A158" s="5" t="s">
        <v>226</v>
      </c>
      <c r="B158">
        <v>21</v>
      </c>
      <c r="C158">
        <v>97</v>
      </c>
      <c r="D158">
        <v>66</v>
      </c>
      <c r="E158">
        <v>0</v>
      </c>
      <c r="F158">
        <v>1720</v>
      </c>
      <c r="G158">
        <v>26</v>
      </c>
      <c r="H158">
        <v>23</v>
      </c>
      <c r="I158">
        <v>109</v>
      </c>
      <c r="J158">
        <v>5</v>
      </c>
      <c r="K158">
        <v>87.858333333333334</v>
      </c>
    </row>
    <row r="159" spans="1:11" x14ac:dyDescent="0.35">
      <c r="A159" s="5" t="s">
        <v>227</v>
      </c>
      <c r="B159">
        <v>26</v>
      </c>
      <c r="C159">
        <v>19</v>
      </c>
      <c r="D159">
        <v>30</v>
      </c>
      <c r="E159">
        <v>1</v>
      </c>
      <c r="F159">
        <v>809</v>
      </c>
      <c r="G159">
        <v>31</v>
      </c>
      <c r="H159">
        <v>74</v>
      </c>
      <c r="I159">
        <v>232</v>
      </c>
      <c r="J159">
        <v>3</v>
      </c>
      <c r="K159">
        <v>75.75333333333333</v>
      </c>
    </row>
    <row r="160" spans="1:11" x14ac:dyDescent="0.35">
      <c r="A160" s="5" t="s">
        <v>228</v>
      </c>
      <c r="B160">
        <v>37</v>
      </c>
      <c r="C160">
        <v>184</v>
      </c>
      <c r="D160">
        <v>107</v>
      </c>
      <c r="E160">
        <v>1</v>
      </c>
      <c r="F160">
        <v>1897</v>
      </c>
      <c r="G160">
        <v>15</v>
      </c>
      <c r="H160">
        <v>29</v>
      </c>
      <c r="I160">
        <v>236</v>
      </c>
      <c r="J160">
        <v>1</v>
      </c>
      <c r="K160">
        <v>88.804166666666674</v>
      </c>
    </row>
    <row r="161" spans="1:11" x14ac:dyDescent="0.35">
      <c r="A161" s="5" t="s">
        <v>229</v>
      </c>
      <c r="B161">
        <v>83</v>
      </c>
      <c r="C161">
        <v>192</v>
      </c>
      <c r="D161">
        <v>92</v>
      </c>
      <c r="E161">
        <v>2</v>
      </c>
      <c r="F161">
        <v>1612</v>
      </c>
      <c r="G161">
        <v>40</v>
      </c>
      <c r="H161">
        <v>70</v>
      </c>
      <c r="I161">
        <v>422</v>
      </c>
      <c r="J161">
        <v>0</v>
      </c>
      <c r="K161">
        <v>79.180000000000007</v>
      </c>
    </row>
    <row r="162" spans="1:11" x14ac:dyDescent="0.35">
      <c r="A162" s="5" t="s">
        <v>230</v>
      </c>
      <c r="B162">
        <v>16</v>
      </c>
      <c r="C162">
        <v>10</v>
      </c>
      <c r="D162">
        <v>10</v>
      </c>
      <c r="E162">
        <v>0</v>
      </c>
      <c r="F162">
        <v>275</v>
      </c>
      <c r="G162">
        <v>11</v>
      </c>
      <c r="H162">
        <v>20</v>
      </c>
      <c r="I162">
        <v>88</v>
      </c>
      <c r="J162">
        <v>0</v>
      </c>
      <c r="K162">
        <v>85.142857142857139</v>
      </c>
    </row>
    <row r="163" spans="1:11" x14ac:dyDescent="0.35">
      <c r="A163" s="5" t="s">
        <v>231</v>
      </c>
      <c r="B163">
        <v>10</v>
      </c>
      <c r="C163">
        <v>1</v>
      </c>
      <c r="D163">
        <v>2</v>
      </c>
      <c r="E163">
        <v>0</v>
      </c>
      <c r="F163">
        <v>75</v>
      </c>
      <c r="G163">
        <v>2</v>
      </c>
      <c r="H163">
        <v>2</v>
      </c>
      <c r="I163">
        <v>32</v>
      </c>
      <c r="J163">
        <v>0</v>
      </c>
      <c r="K163">
        <v>57.333333333333343</v>
      </c>
    </row>
    <row r="164" spans="1:11" x14ac:dyDescent="0.35">
      <c r="A164" s="5" t="s">
        <v>232</v>
      </c>
      <c r="B164">
        <v>0</v>
      </c>
      <c r="C164">
        <v>1</v>
      </c>
      <c r="D164">
        <v>1</v>
      </c>
      <c r="E164">
        <v>0</v>
      </c>
      <c r="F164">
        <v>19</v>
      </c>
      <c r="G164">
        <v>2</v>
      </c>
      <c r="H164">
        <v>3</v>
      </c>
      <c r="I164">
        <v>12</v>
      </c>
      <c r="J164">
        <v>0</v>
      </c>
      <c r="K164">
        <v>83.949999999999989</v>
      </c>
    </row>
    <row r="165" spans="1:11" x14ac:dyDescent="0.35">
      <c r="A165" s="5" t="s">
        <v>233</v>
      </c>
      <c r="B165">
        <v>34</v>
      </c>
      <c r="C165">
        <v>88</v>
      </c>
      <c r="D165">
        <v>70</v>
      </c>
      <c r="E165">
        <v>0</v>
      </c>
      <c r="F165">
        <v>2151</v>
      </c>
      <c r="G165">
        <v>29</v>
      </c>
      <c r="H165">
        <v>40</v>
      </c>
      <c r="I165">
        <v>188</v>
      </c>
      <c r="J165">
        <v>5</v>
      </c>
      <c r="K165">
        <v>88.806060606060598</v>
      </c>
    </row>
    <row r="166" spans="1:11" x14ac:dyDescent="0.35">
      <c r="A166" s="5" t="s">
        <v>234</v>
      </c>
      <c r="B166">
        <v>76</v>
      </c>
      <c r="C166">
        <v>57</v>
      </c>
      <c r="D166">
        <v>67</v>
      </c>
      <c r="E166">
        <v>0</v>
      </c>
      <c r="F166">
        <v>1536</v>
      </c>
      <c r="G166">
        <v>51</v>
      </c>
      <c r="H166">
        <v>44</v>
      </c>
      <c r="I166">
        <v>283</v>
      </c>
      <c r="J166">
        <v>1</v>
      </c>
      <c r="K166">
        <v>86.454166666666666</v>
      </c>
    </row>
    <row r="167" spans="1:11" x14ac:dyDescent="0.35">
      <c r="A167" s="5" t="s">
        <v>235</v>
      </c>
      <c r="B167">
        <v>72</v>
      </c>
      <c r="C167">
        <v>95</v>
      </c>
      <c r="D167">
        <v>103</v>
      </c>
      <c r="E167">
        <v>6</v>
      </c>
      <c r="F167">
        <v>1602</v>
      </c>
      <c r="G167">
        <v>20</v>
      </c>
      <c r="H167">
        <v>54</v>
      </c>
      <c r="I167">
        <v>381</v>
      </c>
      <c r="J167">
        <v>0</v>
      </c>
      <c r="K167">
        <v>72.422222222222231</v>
      </c>
    </row>
    <row r="168" spans="1:11" x14ac:dyDescent="0.35">
      <c r="A168" s="5" t="s">
        <v>236</v>
      </c>
      <c r="B168">
        <v>0</v>
      </c>
      <c r="C168">
        <v>1</v>
      </c>
      <c r="D168">
        <v>1</v>
      </c>
      <c r="E168">
        <v>0</v>
      </c>
      <c r="F168">
        <v>10</v>
      </c>
      <c r="G168">
        <v>0</v>
      </c>
      <c r="H168">
        <v>1</v>
      </c>
      <c r="I168">
        <v>3</v>
      </c>
      <c r="J168">
        <v>0</v>
      </c>
      <c r="K168">
        <v>70</v>
      </c>
    </row>
    <row r="169" spans="1:11" x14ac:dyDescent="0.35">
      <c r="A169" s="5" t="s">
        <v>237</v>
      </c>
      <c r="B169">
        <v>114</v>
      </c>
      <c r="C169">
        <v>232</v>
      </c>
      <c r="D169">
        <v>203</v>
      </c>
      <c r="E169">
        <v>0</v>
      </c>
      <c r="F169">
        <v>2661</v>
      </c>
      <c r="G169">
        <v>58</v>
      </c>
      <c r="H169">
        <v>81</v>
      </c>
      <c r="I169">
        <v>533</v>
      </c>
      <c r="J169">
        <v>0</v>
      </c>
      <c r="K169">
        <v>78.421052631578945</v>
      </c>
    </row>
    <row r="170" spans="1:11" x14ac:dyDescent="0.35">
      <c r="A170" s="5" t="s">
        <v>238</v>
      </c>
      <c r="B170">
        <v>61</v>
      </c>
      <c r="C170">
        <v>223</v>
      </c>
      <c r="D170">
        <v>154</v>
      </c>
      <c r="E170">
        <v>5</v>
      </c>
      <c r="F170">
        <v>2015</v>
      </c>
      <c r="G170">
        <v>29</v>
      </c>
      <c r="H170">
        <v>62</v>
      </c>
      <c r="I170">
        <v>363</v>
      </c>
      <c r="J170">
        <v>1</v>
      </c>
      <c r="K170">
        <v>81.128124999999997</v>
      </c>
    </row>
    <row r="171" spans="1:11" x14ac:dyDescent="0.35">
      <c r="A171" s="5" t="s">
        <v>239</v>
      </c>
      <c r="B171">
        <v>23</v>
      </c>
      <c r="C171">
        <v>31</v>
      </c>
      <c r="D171">
        <v>28</v>
      </c>
      <c r="E171">
        <v>0</v>
      </c>
      <c r="F171">
        <v>484</v>
      </c>
      <c r="G171">
        <v>16</v>
      </c>
      <c r="H171">
        <v>28</v>
      </c>
      <c r="I171">
        <v>194</v>
      </c>
      <c r="J171">
        <v>1</v>
      </c>
      <c r="K171">
        <v>71.271428571428572</v>
      </c>
    </row>
    <row r="172" spans="1:11" x14ac:dyDescent="0.35">
      <c r="A172" s="5" t="s">
        <v>240</v>
      </c>
      <c r="B172">
        <v>4</v>
      </c>
      <c r="C172">
        <v>3</v>
      </c>
      <c r="D172">
        <v>3</v>
      </c>
      <c r="E172">
        <v>0</v>
      </c>
      <c r="F172">
        <v>82</v>
      </c>
      <c r="G172">
        <v>0</v>
      </c>
      <c r="H172">
        <v>3</v>
      </c>
      <c r="I172">
        <v>14</v>
      </c>
      <c r="J172">
        <v>0</v>
      </c>
      <c r="K172">
        <v>90.025000000000006</v>
      </c>
    </row>
    <row r="173" spans="1:11" x14ac:dyDescent="0.35">
      <c r="A173" s="5" t="s">
        <v>241</v>
      </c>
      <c r="B173">
        <v>0</v>
      </c>
      <c r="C173">
        <v>0</v>
      </c>
      <c r="D173">
        <v>0</v>
      </c>
      <c r="E173">
        <v>0</v>
      </c>
      <c r="F173">
        <v>5</v>
      </c>
      <c r="G173">
        <v>0</v>
      </c>
      <c r="H173">
        <v>0</v>
      </c>
      <c r="I173">
        <v>1</v>
      </c>
      <c r="J173">
        <v>0</v>
      </c>
      <c r="K173">
        <v>80</v>
      </c>
    </row>
    <row r="174" spans="1:11" x14ac:dyDescent="0.35">
      <c r="A174" s="5" t="s">
        <v>242</v>
      </c>
      <c r="B174">
        <v>20</v>
      </c>
      <c r="C174">
        <v>35</v>
      </c>
      <c r="D174">
        <v>43</v>
      </c>
      <c r="E174">
        <v>1</v>
      </c>
      <c r="F174">
        <v>488</v>
      </c>
      <c r="G174">
        <v>7</v>
      </c>
      <c r="H174">
        <v>18</v>
      </c>
      <c r="I174">
        <v>164</v>
      </c>
      <c r="J174">
        <v>1</v>
      </c>
      <c r="K174">
        <v>71.33846153846153</v>
      </c>
    </row>
    <row r="175" spans="1:11" x14ac:dyDescent="0.35">
      <c r="A175" s="5" t="s">
        <v>243</v>
      </c>
      <c r="B175">
        <v>13</v>
      </c>
      <c r="C175">
        <v>63</v>
      </c>
      <c r="D175">
        <v>49</v>
      </c>
      <c r="E175">
        <v>0</v>
      </c>
      <c r="F175">
        <v>592</v>
      </c>
      <c r="G175">
        <v>11</v>
      </c>
      <c r="H175">
        <v>22</v>
      </c>
      <c r="I175">
        <v>140</v>
      </c>
      <c r="J175">
        <v>2</v>
      </c>
      <c r="K175">
        <v>79.869230769230768</v>
      </c>
    </row>
    <row r="176" spans="1:11" x14ac:dyDescent="0.35">
      <c r="A176" s="5" t="s">
        <v>244</v>
      </c>
      <c r="B176">
        <v>1</v>
      </c>
      <c r="C176">
        <v>0</v>
      </c>
      <c r="D176">
        <v>0</v>
      </c>
      <c r="E176">
        <v>0</v>
      </c>
      <c r="F176">
        <v>2</v>
      </c>
      <c r="G176">
        <v>0</v>
      </c>
      <c r="H176">
        <v>0</v>
      </c>
      <c r="I176">
        <v>3</v>
      </c>
      <c r="J176">
        <v>0</v>
      </c>
      <c r="K176">
        <v>100</v>
      </c>
    </row>
    <row r="177" spans="1:11" x14ac:dyDescent="0.35">
      <c r="A177" s="5" t="s">
        <v>245</v>
      </c>
      <c r="B177">
        <v>64</v>
      </c>
      <c r="C177">
        <v>48</v>
      </c>
      <c r="D177">
        <v>63</v>
      </c>
      <c r="E177">
        <v>0</v>
      </c>
      <c r="F177">
        <v>1158</v>
      </c>
      <c r="G177">
        <v>39</v>
      </c>
      <c r="H177">
        <v>50</v>
      </c>
      <c r="I177">
        <v>296</v>
      </c>
      <c r="J177">
        <v>1</v>
      </c>
      <c r="K177">
        <v>76.465384615384608</v>
      </c>
    </row>
    <row r="178" spans="1:11" x14ac:dyDescent="0.35">
      <c r="A178" s="5" t="s">
        <v>246</v>
      </c>
      <c r="B178">
        <v>23</v>
      </c>
      <c r="C178">
        <v>66</v>
      </c>
      <c r="D178">
        <v>43</v>
      </c>
      <c r="E178">
        <v>2</v>
      </c>
      <c r="F178">
        <v>826</v>
      </c>
      <c r="G178">
        <v>18</v>
      </c>
      <c r="H178">
        <v>41</v>
      </c>
      <c r="I178">
        <v>186</v>
      </c>
      <c r="J178">
        <v>0</v>
      </c>
      <c r="K178">
        <v>80.029411764705884</v>
      </c>
    </row>
    <row r="179" spans="1:11" x14ac:dyDescent="0.35">
      <c r="A179" s="5" t="s">
        <v>247</v>
      </c>
      <c r="B179">
        <v>3</v>
      </c>
      <c r="C179">
        <v>15</v>
      </c>
      <c r="D179">
        <v>8</v>
      </c>
      <c r="E179">
        <v>1</v>
      </c>
      <c r="F179">
        <v>110</v>
      </c>
      <c r="G179">
        <v>2</v>
      </c>
      <c r="H179">
        <v>6</v>
      </c>
      <c r="I179">
        <v>37</v>
      </c>
      <c r="J179">
        <v>0</v>
      </c>
      <c r="K179">
        <v>71.166666666666671</v>
      </c>
    </row>
    <row r="180" spans="1:11" x14ac:dyDescent="0.35">
      <c r="A180" s="5" t="s">
        <v>248</v>
      </c>
      <c r="B180">
        <v>12</v>
      </c>
      <c r="C180">
        <v>37</v>
      </c>
      <c r="D180">
        <v>30</v>
      </c>
      <c r="E180">
        <v>2</v>
      </c>
      <c r="F180">
        <v>505</v>
      </c>
      <c r="G180">
        <v>20</v>
      </c>
      <c r="H180">
        <v>26</v>
      </c>
      <c r="I180">
        <v>119</v>
      </c>
      <c r="J180">
        <v>0</v>
      </c>
      <c r="K180">
        <v>67.107142857142861</v>
      </c>
    </row>
    <row r="181" spans="1:11" x14ac:dyDescent="0.35">
      <c r="A181" s="5" t="s">
        <v>249</v>
      </c>
      <c r="B181">
        <v>97</v>
      </c>
      <c r="C181">
        <v>107</v>
      </c>
      <c r="D181">
        <v>222</v>
      </c>
      <c r="E181">
        <v>2</v>
      </c>
      <c r="F181">
        <v>2147</v>
      </c>
      <c r="G181">
        <v>47</v>
      </c>
      <c r="H181">
        <v>81</v>
      </c>
      <c r="I181">
        <v>425</v>
      </c>
      <c r="J181">
        <v>0</v>
      </c>
      <c r="K181">
        <v>76.505263157894731</v>
      </c>
    </row>
    <row r="182" spans="1:11" x14ac:dyDescent="0.35">
      <c r="A182" s="5" t="s">
        <v>250</v>
      </c>
      <c r="B182">
        <v>67</v>
      </c>
      <c r="C182">
        <v>108</v>
      </c>
      <c r="D182">
        <v>131</v>
      </c>
      <c r="E182">
        <v>1</v>
      </c>
      <c r="F182">
        <v>1498</v>
      </c>
      <c r="G182">
        <v>55</v>
      </c>
      <c r="H182">
        <v>66</v>
      </c>
      <c r="I182">
        <v>290</v>
      </c>
      <c r="J182">
        <v>1</v>
      </c>
      <c r="K182">
        <v>67.8</v>
      </c>
    </row>
    <row r="183" spans="1:11" x14ac:dyDescent="0.35">
      <c r="A183" s="5" t="s">
        <v>251</v>
      </c>
      <c r="B183">
        <v>78</v>
      </c>
      <c r="C183">
        <v>87</v>
      </c>
      <c r="D183">
        <v>64</v>
      </c>
      <c r="E183">
        <v>2</v>
      </c>
      <c r="F183">
        <v>1298</v>
      </c>
      <c r="G183">
        <v>49</v>
      </c>
      <c r="H183">
        <v>77</v>
      </c>
      <c r="I183">
        <v>446</v>
      </c>
      <c r="J183">
        <v>0</v>
      </c>
      <c r="K183">
        <v>73.035714285714292</v>
      </c>
    </row>
    <row r="184" spans="1:11" x14ac:dyDescent="0.35">
      <c r="A184" s="5" t="s">
        <v>252</v>
      </c>
      <c r="B184">
        <v>27</v>
      </c>
      <c r="C184">
        <v>35</v>
      </c>
      <c r="D184">
        <v>40</v>
      </c>
      <c r="E184">
        <v>1</v>
      </c>
      <c r="F184">
        <v>726</v>
      </c>
      <c r="G184">
        <v>18</v>
      </c>
      <c r="H184">
        <v>19</v>
      </c>
      <c r="I184">
        <v>148</v>
      </c>
      <c r="J184">
        <v>0</v>
      </c>
      <c r="K184">
        <v>81.905882352941177</v>
      </c>
    </row>
    <row r="185" spans="1:11" x14ac:dyDescent="0.35">
      <c r="A185" s="5" t="s">
        <v>253</v>
      </c>
      <c r="B185">
        <v>23</v>
      </c>
      <c r="C185">
        <v>20</v>
      </c>
      <c r="D185">
        <v>16</v>
      </c>
      <c r="E185">
        <v>0</v>
      </c>
      <c r="F185">
        <v>223</v>
      </c>
      <c r="G185">
        <v>3</v>
      </c>
      <c r="H185">
        <v>21</v>
      </c>
      <c r="I185">
        <v>130</v>
      </c>
      <c r="J185">
        <v>0</v>
      </c>
      <c r="K185">
        <v>62.3125</v>
      </c>
    </row>
    <row r="186" spans="1:11" x14ac:dyDescent="0.35">
      <c r="A186" s="5" t="s">
        <v>254</v>
      </c>
      <c r="B186">
        <v>2</v>
      </c>
      <c r="C186">
        <v>2</v>
      </c>
      <c r="D186">
        <v>6</v>
      </c>
      <c r="E186">
        <v>0</v>
      </c>
      <c r="F186">
        <v>82</v>
      </c>
      <c r="G186">
        <v>0</v>
      </c>
      <c r="H186">
        <v>0</v>
      </c>
      <c r="I186">
        <v>9</v>
      </c>
      <c r="J186">
        <v>0</v>
      </c>
      <c r="K186">
        <v>94.15</v>
      </c>
    </row>
    <row r="187" spans="1:11" x14ac:dyDescent="0.35">
      <c r="A187" s="5" t="s">
        <v>255</v>
      </c>
      <c r="B187">
        <v>7</v>
      </c>
      <c r="C187">
        <v>9</v>
      </c>
      <c r="D187">
        <v>11</v>
      </c>
      <c r="E187">
        <v>0</v>
      </c>
      <c r="F187">
        <v>175</v>
      </c>
      <c r="G187">
        <v>0</v>
      </c>
      <c r="H187">
        <v>6</v>
      </c>
      <c r="I187">
        <v>28</v>
      </c>
      <c r="J187">
        <v>0</v>
      </c>
      <c r="K187">
        <v>69.775000000000006</v>
      </c>
    </row>
    <row r="188" spans="1:11" x14ac:dyDescent="0.35">
      <c r="A188" s="5" t="s">
        <v>256</v>
      </c>
      <c r="B188">
        <v>31</v>
      </c>
      <c r="C188">
        <v>85</v>
      </c>
      <c r="D188">
        <v>87</v>
      </c>
      <c r="E188">
        <v>1</v>
      </c>
      <c r="F188">
        <v>1835</v>
      </c>
      <c r="G188">
        <v>43</v>
      </c>
      <c r="H188">
        <v>74</v>
      </c>
      <c r="I188">
        <v>204</v>
      </c>
      <c r="J188">
        <v>3</v>
      </c>
      <c r="K188">
        <v>87.48571428571428</v>
      </c>
    </row>
    <row r="189" spans="1:11" x14ac:dyDescent="0.35">
      <c r="A189" s="5" t="s">
        <v>257</v>
      </c>
      <c r="B189">
        <v>32</v>
      </c>
      <c r="C189">
        <v>24</v>
      </c>
      <c r="D189">
        <v>18</v>
      </c>
      <c r="E189">
        <v>0</v>
      </c>
      <c r="F189">
        <v>375</v>
      </c>
      <c r="G189">
        <v>26</v>
      </c>
      <c r="H189">
        <v>25</v>
      </c>
      <c r="I189">
        <v>146</v>
      </c>
      <c r="J189">
        <v>0</v>
      </c>
      <c r="K189">
        <v>83.027272727272717</v>
      </c>
    </row>
    <row r="190" spans="1:11" x14ac:dyDescent="0.35">
      <c r="A190" s="5" t="s">
        <v>258</v>
      </c>
      <c r="B190">
        <v>0</v>
      </c>
      <c r="C190">
        <v>3</v>
      </c>
      <c r="D190">
        <v>0</v>
      </c>
      <c r="E190">
        <v>0</v>
      </c>
      <c r="F190">
        <v>7</v>
      </c>
      <c r="G190">
        <v>0</v>
      </c>
      <c r="H190">
        <v>0</v>
      </c>
      <c r="I190">
        <v>5</v>
      </c>
      <c r="J190">
        <v>0</v>
      </c>
      <c r="K190">
        <v>85.7</v>
      </c>
    </row>
    <row r="191" spans="1:11" x14ac:dyDescent="0.35">
      <c r="A191" s="5" t="s">
        <v>259</v>
      </c>
      <c r="B191">
        <v>3</v>
      </c>
      <c r="C191">
        <v>3</v>
      </c>
      <c r="D191">
        <v>5</v>
      </c>
      <c r="E191">
        <v>0</v>
      </c>
      <c r="F191">
        <v>28</v>
      </c>
      <c r="G191">
        <v>2</v>
      </c>
      <c r="H191">
        <v>4</v>
      </c>
      <c r="I191">
        <v>22</v>
      </c>
      <c r="J191">
        <v>0</v>
      </c>
      <c r="K191">
        <v>69.600000000000009</v>
      </c>
    </row>
    <row r="192" spans="1:11" x14ac:dyDescent="0.35">
      <c r="A192" s="5" t="s">
        <v>260</v>
      </c>
      <c r="B192">
        <v>3</v>
      </c>
      <c r="C192">
        <v>8</v>
      </c>
      <c r="D192">
        <v>7</v>
      </c>
      <c r="E192">
        <v>0</v>
      </c>
      <c r="F192">
        <v>122</v>
      </c>
      <c r="G192">
        <v>1</v>
      </c>
      <c r="H192">
        <v>0</v>
      </c>
      <c r="I192">
        <v>25</v>
      </c>
      <c r="J192">
        <v>0</v>
      </c>
      <c r="K192">
        <v>79.349999999999994</v>
      </c>
    </row>
    <row r="193" spans="1:11" x14ac:dyDescent="0.35">
      <c r="A193" s="5" t="s">
        <v>261</v>
      </c>
      <c r="B193">
        <v>15</v>
      </c>
      <c r="C193">
        <v>70</v>
      </c>
      <c r="D193">
        <v>36</v>
      </c>
      <c r="E193">
        <v>0</v>
      </c>
      <c r="F193">
        <v>755</v>
      </c>
      <c r="G193">
        <v>6</v>
      </c>
      <c r="H193">
        <v>6</v>
      </c>
      <c r="I193">
        <v>73</v>
      </c>
      <c r="J193">
        <v>1</v>
      </c>
      <c r="K193">
        <v>93.36</v>
      </c>
    </row>
    <row r="194" spans="1:11" x14ac:dyDescent="0.35">
      <c r="A194" s="5" t="s">
        <v>262</v>
      </c>
      <c r="B194">
        <v>1</v>
      </c>
      <c r="C194">
        <v>8</v>
      </c>
      <c r="D194">
        <v>6</v>
      </c>
      <c r="E194">
        <v>1</v>
      </c>
      <c r="F194">
        <v>52</v>
      </c>
      <c r="G194">
        <v>0</v>
      </c>
      <c r="H194">
        <v>3</v>
      </c>
      <c r="I194">
        <v>16</v>
      </c>
      <c r="J194">
        <v>0</v>
      </c>
      <c r="K194">
        <v>82.7</v>
      </c>
    </row>
    <row r="195" spans="1:11" x14ac:dyDescent="0.35">
      <c r="A195" s="5" t="s">
        <v>263</v>
      </c>
      <c r="B195">
        <v>21</v>
      </c>
      <c r="C195">
        <v>37</v>
      </c>
      <c r="D195">
        <v>25</v>
      </c>
      <c r="E195">
        <v>1</v>
      </c>
      <c r="F195">
        <v>569</v>
      </c>
      <c r="G195">
        <v>13</v>
      </c>
      <c r="H195">
        <v>25</v>
      </c>
      <c r="I195">
        <v>117</v>
      </c>
      <c r="J195">
        <v>0</v>
      </c>
      <c r="K195">
        <v>75.599999999999994</v>
      </c>
    </row>
    <row r="196" spans="1:11" x14ac:dyDescent="0.35">
      <c r="A196" s="5" t="s">
        <v>264</v>
      </c>
      <c r="B196">
        <v>18</v>
      </c>
      <c r="C196">
        <v>47</v>
      </c>
      <c r="D196">
        <v>60</v>
      </c>
      <c r="E196">
        <v>1</v>
      </c>
      <c r="F196">
        <v>1058</v>
      </c>
      <c r="G196">
        <v>29</v>
      </c>
      <c r="H196">
        <v>23</v>
      </c>
      <c r="I196">
        <v>193</v>
      </c>
      <c r="J196">
        <v>1</v>
      </c>
      <c r="K196">
        <v>87.382352941176464</v>
      </c>
    </row>
    <row r="197" spans="1:11" x14ac:dyDescent="0.35">
      <c r="A197" s="5" t="s">
        <v>265</v>
      </c>
      <c r="B197">
        <v>6</v>
      </c>
      <c r="C197">
        <v>21</v>
      </c>
      <c r="D197">
        <v>17</v>
      </c>
      <c r="E197">
        <v>0</v>
      </c>
      <c r="F197">
        <v>213</v>
      </c>
      <c r="G197">
        <v>5</v>
      </c>
      <c r="H197">
        <v>8</v>
      </c>
      <c r="I197">
        <v>42</v>
      </c>
      <c r="J197">
        <v>0</v>
      </c>
      <c r="K197">
        <v>73.460000000000008</v>
      </c>
    </row>
    <row r="198" spans="1:11" x14ac:dyDescent="0.35">
      <c r="A198" s="5" t="s">
        <v>266</v>
      </c>
      <c r="B198">
        <v>1</v>
      </c>
      <c r="C198">
        <v>1</v>
      </c>
      <c r="D198">
        <v>0</v>
      </c>
      <c r="E198">
        <v>0</v>
      </c>
      <c r="F198">
        <v>11</v>
      </c>
      <c r="G198">
        <v>0</v>
      </c>
      <c r="H198">
        <v>0</v>
      </c>
      <c r="I198">
        <v>4</v>
      </c>
      <c r="J198">
        <v>0</v>
      </c>
      <c r="K198">
        <v>90.9</v>
      </c>
    </row>
    <row r="199" spans="1:11" x14ac:dyDescent="0.35">
      <c r="A199" s="5" t="s">
        <v>267</v>
      </c>
      <c r="B199">
        <v>0</v>
      </c>
      <c r="C199">
        <v>0</v>
      </c>
      <c r="D199">
        <v>0</v>
      </c>
      <c r="E199">
        <v>0</v>
      </c>
      <c r="F199">
        <v>10</v>
      </c>
      <c r="G199">
        <v>1</v>
      </c>
      <c r="H199">
        <v>0</v>
      </c>
      <c r="I199">
        <v>2</v>
      </c>
      <c r="J199">
        <v>0</v>
      </c>
      <c r="K199">
        <v>60</v>
      </c>
    </row>
    <row r="200" spans="1:11" x14ac:dyDescent="0.35">
      <c r="A200" s="5" t="s">
        <v>268</v>
      </c>
      <c r="B200">
        <v>0</v>
      </c>
      <c r="C200">
        <v>3</v>
      </c>
      <c r="D200">
        <v>0</v>
      </c>
      <c r="E200">
        <v>0</v>
      </c>
      <c r="F200">
        <v>23</v>
      </c>
      <c r="G200">
        <v>0</v>
      </c>
      <c r="H200">
        <v>0</v>
      </c>
      <c r="I200">
        <v>9</v>
      </c>
      <c r="J200">
        <v>0</v>
      </c>
      <c r="K200">
        <v>73.900000000000006</v>
      </c>
    </row>
    <row r="201" spans="1:11" x14ac:dyDescent="0.35">
      <c r="A201" s="5" t="s">
        <v>269</v>
      </c>
      <c r="B201">
        <v>4</v>
      </c>
      <c r="C201">
        <v>2</v>
      </c>
      <c r="D201">
        <v>1</v>
      </c>
      <c r="E201">
        <v>0</v>
      </c>
      <c r="F201">
        <v>29</v>
      </c>
      <c r="G201">
        <v>0</v>
      </c>
      <c r="H201">
        <v>4</v>
      </c>
      <c r="I201">
        <v>20</v>
      </c>
      <c r="J201">
        <v>0</v>
      </c>
      <c r="K201">
        <v>82.8</v>
      </c>
    </row>
    <row r="202" spans="1:11" x14ac:dyDescent="0.35">
      <c r="A202" s="5" t="s">
        <v>270</v>
      </c>
      <c r="B202">
        <v>83</v>
      </c>
      <c r="C202">
        <v>226</v>
      </c>
      <c r="D202">
        <v>99</v>
      </c>
      <c r="E202">
        <v>1</v>
      </c>
      <c r="F202">
        <v>1870</v>
      </c>
      <c r="G202">
        <v>44</v>
      </c>
      <c r="H202">
        <v>53</v>
      </c>
      <c r="I202">
        <v>535</v>
      </c>
      <c r="J202">
        <v>1</v>
      </c>
      <c r="K202">
        <v>80.596969696969694</v>
      </c>
    </row>
    <row r="203" spans="1:11" x14ac:dyDescent="0.35">
      <c r="A203" s="5" t="s">
        <v>271</v>
      </c>
      <c r="B203">
        <v>47</v>
      </c>
      <c r="C203">
        <v>111</v>
      </c>
      <c r="D203">
        <v>97</v>
      </c>
      <c r="E203">
        <v>1</v>
      </c>
      <c r="F203">
        <v>1688</v>
      </c>
      <c r="G203">
        <v>51</v>
      </c>
      <c r="H203">
        <v>45</v>
      </c>
      <c r="I203">
        <v>249</v>
      </c>
      <c r="J203">
        <v>2</v>
      </c>
      <c r="K203">
        <v>76.239999999999995</v>
      </c>
    </row>
    <row r="204" spans="1:11" x14ac:dyDescent="0.35">
      <c r="A204" s="5" t="s">
        <v>272</v>
      </c>
      <c r="B204">
        <v>21</v>
      </c>
      <c r="C204">
        <v>119</v>
      </c>
      <c r="D204">
        <v>86</v>
      </c>
      <c r="E204">
        <v>0</v>
      </c>
      <c r="F204">
        <v>1355</v>
      </c>
      <c r="G204">
        <v>16</v>
      </c>
      <c r="H204">
        <v>25</v>
      </c>
      <c r="I204">
        <v>134</v>
      </c>
      <c r="J204">
        <v>0</v>
      </c>
      <c r="K204">
        <v>90.316666666666663</v>
      </c>
    </row>
    <row r="205" spans="1:11" x14ac:dyDescent="0.35">
      <c r="A205" s="5" t="s">
        <v>273</v>
      </c>
      <c r="B205">
        <v>1</v>
      </c>
      <c r="C205">
        <v>1</v>
      </c>
      <c r="D205">
        <v>0</v>
      </c>
      <c r="E205">
        <v>0</v>
      </c>
      <c r="F205">
        <v>12</v>
      </c>
      <c r="G205">
        <v>0</v>
      </c>
      <c r="H205">
        <v>0</v>
      </c>
      <c r="I205">
        <v>5</v>
      </c>
      <c r="J205">
        <v>0</v>
      </c>
      <c r="K205">
        <v>66.7</v>
      </c>
    </row>
    <row r="206" spans="1:11" x14ac:dyDescent="0.35">
      <c r="A206" s="5" t="s">
        <v>274</v>
      </c>
      <c r="B206">
        <v>0</v>
      </c>
      <c r="C206">
        <v>5</v>
      </c>
      <c r="D206">
        <v>7</v>
      </c>
      <c r="E206">
        <v>0</v>
      </c>
      <c r="F206">
        <v>27</v>
      </c>
      <c r="G206">
        <v>2</v>
      </c>
      <c r="H206">
        <v>0</v>
      </c>
      <c r="I206">
        <v>5</v>
      </c>
      <c r="J206">
        <v>0</v>
      </c>
      <c r="K206">
        <v>88.9</v>
      </c>
    </row>
    <row r="207" spans="1:11" x14ac:dyDescent="0.35">
      <c r="A207" s="5" t="s">
        <v>275</v>
      </c>
      <c r="B207">
        <v>0</v>
      </c>
      <c r="C207">
        <v>1</v>
      </c>
      <c r="D207">
        <v>0</v>
      </c>
      <c r="E207">
        <v>0</v>
      </c>
      <c r="F207">
        <v>15</v>
      </c>
      <c r="G207">
        <v>0</v>
      </c>
      <c r="H207">
        <v>0</v>
      </c>
      <c r="I207">
        <v>5</v>
      </c>
      <c r="J207">
        <v>0</v>
      </c>
      <c r="K207">
        <v>93.3</v>
      </c>
    </row>
    <row r="208" spans="1:11" x14ac:dyDescent="0.35">
      <c r="A208" s="5" t="s">
        <v>276</v>
      </c>
      <c r="B208">
        <v>19</v>
      </c>
      <c r="C208">
        <v>24</v>
      </c>
      <c r="D208">
        <v>15</v>
      </c>
      <c r="E208">
        <v>0</v>
      </c>
      <c r="F208">
        <v>554</v>
      </c>
      <c r="G208">
        <v>12</v>
      </c>
      <c r="H208">
        <v>5</v>
      </c>
      <c r="I208">
        <v>103</v>
      </c>
      <c r="J208">
        <v>0</v>
      </c>
      <c r="K208">
        <v>89.811111111111103</v>
      </c>
    </row>
    <row r="209" spans="1:11" x14ac:dyDescent="0.35">
      <c r="A209" s="5" t="s">
        <v>277</v>
      </c>
      <c r="B209">
        <v>14</v>
      </c>
      <c r="C209">
        <v>35</v>
      </c>
      <c r="D209">
        <v>19</v>
      </c>
      <c r="E209">
        <v>0</v>
      </c>
      <c r="F209">
        <v>592</v>
      </c>
      <c r="G209">
        <v>5</v>
      </c>
      <c r="H209">
        <v>13</v>
      </c>
      <c r="I209">
        <v>68</v>
      </c>
      <c r="J209">
        <v>0</v>
      </c>
      <c r="K209">
        <v>89.89</v>
      </c>
    </row>
    <row r="210" spans="1:11" x14ac:dyDescent="0.35">
      <c r="A210" s="5" t="s">
        <v>278</v>
      </c>
      <c r="B210">
        <v>10</v>
      </c>
      <c r="C210">
        <v>35</v>
      </c>
      <c r="D210">
        <v>24</v>
      </c>
      <c r="E210">
        <v>2</v>
      </c>
      <c r="F210">
        <v>371</v>
      </c>
      <c r="G210">
        <v>6</v>
      </c>
      <c r="H210">
        <v>6</v>
      </c>
      <c r="I210">
        <v>106</v>
      </c>
      <c r="J210">
        <v>0</v>
      </c>
      <c r="K210">
        <v>69.900000000000006</v>
      </c>
    </row>
    <row r="211" spans="1:11" x14ac:dyDescent="0.35">
      <c r="A211" s="5" t="s">
        <v>279</v>
      </c>
      <c r="B211">
        <v>41</v>
      </c>
      <c r="C211">
        <v>22</v>
      </c>
      <c r="D211">
        <v>33</v>
      </c>
      <c r="E211">
        <v>0</v>
      </c>
      <c r="F211">
        <v>1041</v>
      </c>
      <c r="G211">
        <v>35</v>
      </c>
      <c r="H211">
        <v>46</v>
      </c>
      <c r="I211">
        <v>273</v>
      </c>
      <c r="J211">
        <v>0</v>
      </c>
      <c r="K211">
        <v>85.289999999999992</v>
      </c>
    </row>
    <row r="212" spans="1:11" x14ac:dyDescent="0.35">
      <c r="A212" s="5" t="s">
        <v>280</v>
      </c>
      <c r="B212">
        <v>31</v>
      </c>
      <c r="C212">
        <v>112</v>
      </c>
      <c r="D212">
        <v>109</v>
      </c>
      <c r="E212">
        <v>1</v>
      </c>
      <c r="F212">
        <v>1109</v>
      </c>
      <c r="G212">
        <v>34</v>
      </c>
      <c r="H212">
        <v>31</v>
      </c>
      <c r="I212">
        <v>201</v>
      </c>
      <c r="J212">
        <v>0</v>
      </c>
      <c r="K212">
        <v>79.35499999999999</v>
      </c>
    </row>
    <row r="213" spans="1:11" x14ac:dyDescent="0.35">
      <c r="A213" s="5" t="s">
        <v>281</v>
      </c>
      <c r="B213">
        <v>21</v>
      </c>
      <c r="C213">
        <v>13</v>
      </c>
      <c r="D213">
        <v>23</v>
      </c>
      <c r="E213">
        <v>0</v>
      </c>
      <c r="F213">
        <v>535</v>
      </c>
      <c r="G213">
        <v>17</v>
      </c>
      <c r="H213">
        <v>30</v>
      </c>
      <c r="I213">
        <v>119</v>
      </c>
      <c r="J213">
        <v>1</v>
      </c>
      <c r="K213">
        <v>70.86666666666666</v>
      </c>
    </row>
    <row r="214" spans="1:11" x14ac:dyDescent="0.35">
      <c r="A214" s="5" t="s">
        <v>282</v>
      </c>
      <c r="B214">
        <v>6</v>
      </c>
      <c r="C214">
        <v>11</v>
      </c>
      <c r="D214">
        <v>11</v>
      </c>
      <c r="E214">
        <v>0</v>
      </c>
      <c r="F214">
        <v>165</v>
      </c>
      <c r="G214">
        <v>3</v>
      </c>
      <c r="H214">
        <v>4</v>
      </c>
      <c r="I214">
        <v>39</v>
      </c>
      <c r="J214">
        <v>0</v>
      </c>
      <c r="K214">
        <v>53.25</v>
      </c>
    </row>
    <row r="215" spans="1:11" x14ac:dyDescent="0.35">
      <c r="A215" s="5" t="s">
        <v>283</v>
      </c>
      <c r="B215">
        <v>1</v>
      </c>
      <c r="C215">
        <v>6</v>
      </c>
      <c r="D215">
        <v>3</v>
      </c>
      <c r="E215">
        <v>0</v>
      </c>
      <c r="F215">
        <v>49</v>
      </c>
      <c r="G215">
        <v>0</v>
      </c>
      <c r="H215">
        <v>0</v>
      </c>
      <c r="I215">
        <v>24</v>
      </c>
      <c r="J215">
        <v>0</v>
      </c>
      <c r="K215">
        <v>81.599999999999994</v>
      </c>
    </row>
    <row r="216" spans="1:11" x14ac:dyDescent="0.35">
      <c r="A216" s="5" t="s">
        <v>284</v>
      </c>
      <c r="B216">
        <v>9</v>
      </c>
      <c r="C216">
        <v>4</v>
      </c>
      <c r="D216">
        <v>5</v>
      </c>
      <c r="E216">
        <v>0</v>
      </c>
      <c r="F216">
        <v>184</v>
      </c>
      <c r="G216">
        <v>12</v>
      </c>
      <c r="H216">
        <v>15</v>
      </c>
      <c r="I216">
        <v>56</v>
      </c>
      <c r="J216">
        <v>0</v>
      </c>
      <c r="K216">
        <v>66.711111111111109</v>
      </c>
    </row>
    <row r="217" spans="1:11" x14ac:dyDescent="0.35">
      <c r="A217" s="5" t="s">
        <v>285</v>
      </c>
      <c r="B217">
        <v>4</v>
      </c>
      <c r="C217">
        <v>9</v>
      </c>
      <c r="D217">
        <v>6</v>
      </c>
      <c r="E217">
        <v>1</v>
      </c>
      <c r="F217">
        <v>47</v>
      </c>
      <c r="G217">
        <v>1</v>
      </c>
      <c r="H217">
        <v>0</v>
      </c>
      <c r="I217">
        <v>16</v>
      </c>
      <c r="J217">
        <v>0</v>
      </c>
      <c r="K217">
        <v>68.099999999999994</v>
      </c>
    </row>
    <row r="218" spans="1:11" x14ac:dyDescent="0.35">
      <c r="A218" s="5" t="s">
        <v>286</v>
      </c>
      <c r="B218">
        <v>31</v>
      </c>
      <c r="C218">
        <v>97</v>
      </c>
      <c r="D218">
        <v>46</v>
      </c>
      <c r="E218">
        <v>1</v>
      </c>
      <c r="F218">
        <v>776</v>
      </c>
      <c r="G218">
        <v>14</v>
      </c>
      <c r="H218">
        <v>27</v>
      </c>
      <c r="I218">
        <v>239</v>
      </c>
      <c r="J218">
        <v>1</v>
      </c>
      <c r="K218">
        <v>78.25</v>
      </c>
    </row>
    <row r="219" spans="1:11" x14ac:dyDescent="0.35">
      <c r="A219" s="5" t="s">
        <v>287</v>
      </c>
      <c r="B219">
        <v>64</v>
      </c>
      <c r="C219">
        <v>178</v>
      </c>
      <c r="D219">
        <v>111</v>
      </c>
      <c r="E219">
        <v>2</v>
      </c>
      <c r="F219">
        <v>1983</v>
      </c>
      <c r="G219">
        <v>41</v>
      </c>
      <c r="H219">
        <v>58</v>
      </c>
      <c r="I219">
        <v>359</v>
      </c>
      <c r="J219">
        <v>1</v>
      </c>
      <c r="K219">
        <v>84.529032258064518</v>
      </c>
    </row>
    <row r="220" spans="1:11" x14ac:dyDescent="0.35">
      <c r="A220" s="5" t="s">
        <v>288</v>
      </c>
      <c r="B220">
        <v>6</v>
      </c>
      <c r="C220">
        <v>14</v>
      </c>
      <c r="D220">
        <v>13</v>
      </c>
      <c r="E220">
        <v>0</v>
      </c>
      <c r="F220">
        <v>451</v>
      </c>
      <c r="G220">
        <v>8</v>
      </c>
      <c r="H220">
        <v>5</v>
      </c>
      <c r="I220">
        <v>54</v>
      </c>
      <c r="J220">
        <v>0</v>
      </c>
      <c r="K220">
        <v>92.5</v>
      </c>
    </row>
    <row r="221" spans="1:11" x14ac:dyDescent="0.35">
      <c r="A221" s="5" t="s">
        <v>289</v>
      </c>
      <c r="B221">
        <v>34</v>
      </c>
      <c r="C221">
        <v>49</v>
      </c>
      <c r="D221">
        <v>42</v>
      </c>
      <c r="E221">
        <v>1</v>
      </c>
      <c r="F221">
        <v>479</v>
      </c>
      <c r="G221">
        <v>15</v>
      </c>
      <c r="H221">
        <v>25</v>
      </c>
      <c r="I221">
        <v>188</v>
      </c>
      <c r="J221">
        <v>0</v>
      </c>
      <c r="K221">
        <v>79.253846153846155</v>
      </c>
    </row>
    <row r="222" spans="1:11" x14ac:dyDescent="0.35">
      <c r="A222" s="5" t="s">
        <v>290</v>
      </c>
      <c r="B222">
        <v>1</v>
      </c>
      <c r="C222">
        <v>10</v>
      </c>
      <c r="D222">
        <v>5</v>
      </c>
      <c r="E222">
        <v>0</v>
      </c>
      <c r="F222">
        <v>45</v>
      </c>
      <c r="G222">
        <v>0</v>
      </c>
      <c r="H222">
        <v>1</v>
      </c>
      <c r="I222">
        <v>15</v>
      </c>
      <c r="J222">
        <v>0</v>
      </c>
      <c r="K222">
        <v>80</v>
      </c>
    </row>
    <row r="223" spans="1:11" x14ac:dyDescent="0.35">
      <c r="A223" s="5" t="s">
        <v>291</v>
      </c>
      <c r="B223">
        <v>39</v>
      </c>
      <c r="C223">
        <v>105</v>
      </c>
      <c r="D223">
        <v>101</v>
      </c>
      <c r="E223">
        <v>1</v>
      </c>
      <c r="F223">
        <v>1768</v>
      </c>
      <c r="G223">
        <v>23</v>
      </c>
      <c r="H223">
        <v>54</v>
      </c>
      <c r="I223">
        <v>296</v>
      </c>
      <c r="J223">
        <v>0</v>
      </c>
      <c r="K223">
        <v>88.083333333333329</v>
      </c>
    </row>
    <row r="224" spans="1:11" x14ac:dyDescent="0.35">
      <c r="A224" s="5" t="s">
        <v>292</v>
      </c>
      <c r="B224">
        <v>1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100</v>
      </c>
    </row>
    <row r="225" spans="1:11" x14ac:dyDescent="0.35">
      <c r="A225" s="5" t="s">
        <v>293</v>
      </c>
      <c r="B225">
        <v>21</v>
      </c>
      <c r="C225">
        <v>29</v>
      </c>
      <c r="D225">
        <v>39</v>
      </c>
      <c r="E225">
        <v>0</v>
      </c>
      <c r="F225">
        <v>678</v>
      </c>
      <c r="G225">
        <v>8</v>
      </c>
      <c r="H225">
        <v>25</v>
      </c>
      <c r="I225">
        <v>129</v>
      </c>
      <c r="J225">
        <v>0</v>
      </c>
      <c r="K225">
        <v>87.533333333333346</v>
      </c>
    </row>
    <row r="226" spans="1:11" x14ac:dyDescent="0.35">
      <c r="A226" s="5" t="s">
        <v>294</v>
      </c>
      <c r="B226">
        <v>37</v>
      </c>
      <c r="C226">
        <v>70</v>
      </c>
      <c r="D226">
        <v>106</v>
      </c>
      <c r="E226">
        <v>0</v>
      </c>
      <c r="F226">
        <v>1411</v>
      </c>
      <c r="G226">
        <v>39</v>
      </c>
      <c r="H226">
        <v>43</v>
      </c>
      <c r="I226">
        <v>259</v>
      </c>
      <c r="J226">
        <v>3</v>
      </c>
      <c r="K226">
        <v>81.666666666666671</v>
      </c>
    </row>
    <row r="227" spans="1:11" x14ac:dyDescent="0.35">
      <c r="A227" s="5" t="s">
        <v>295</v>
      </c>
      <c r="B227">
        <v>71</v>
      </c>
      <c r="C227">
        <v>116</v>
      </c>
      <c r="D227">
        <v>97</v>
      </c>
      <c r="E227">
        <v>1</v>
      </c>
      <c r="F227">
        <v>1537</v>
      </c>
      <c r="G227">
        <v>31</v>
      </c>
      <c r="H227">
        <v>47</v>
      </c>
      <c r="I227">
        <v>318</v>
      </c>
      <c r="J227">
        <v>0</v>
      </c>
      <c r="K227">
        <v>76.41724137931034</v>
      </c>
    </row>
    <row r="228" spans="1:11" x14ac:dyDescent="0.35">
      <c r="A228" s="5" t="s">
        <v>296</v>
      </c>
      <c r="B228">
        <v>0</v>
      </c>
      <c r="C228">
        <v>2</v>
      </c>
      <c r="D228">
        <v>2</v>
      </c>
      <c r="E228">
        <v>0</v>
      </c>
      <c r="F228">
        <v>9</v>
      </c>
      <c r="G228">
        <v>0</v>
      </c>
      <c r="H228">
        <v>0</v>
      </c>
      <c r="I228">
        <v>0</v>
      </c>
      <c r="J228">
        <v>0</v>
      </c>
      <c r="K228">
        <v>66.7</v>
      </c>
    </row>
    <row r="229" spans="1:11" x14ac:dyDescent="0.35">
      <c r="A229" s="5" t="s">
        <v>297</v>
      </c>
      <c r="B229">
        <v>9</v>
      </c>
      <c r="C229">
        <v>22</v>
      </c>
      <c r="D229">
        <v>13</v>
      </c>
      <c r="E229">
        <v>1</v>
      </c>
      <c r="F229">
        <v>236</v>
      </c>
      <c r="G229">
        <v>6</v>
      </c>
      <c r="H229">
        <v>12</v>
      </c>
      <c r="I229">
        <v>43</v>
      </c>
      <c r="J229">
        <v>1</v>
      </c>
      <c r="K229">
        <v>80.400000000000006</v>
      </c>
    </row>
    <row r="230" spans="1:11" x14ac:dyDescent="0.35">
      <c r="A230" s="5" t="s">
        <v>298</v>
      </c>
      <c r="B230">
        <v>31</v>
      </c>
      <c r="C230">
        <v>230</v>
      </c>
      <c r="D230">
        <v>116</v>
      </c>
      <c r="E230">
        <v>0</v>
      </c>
      <c r="F230">
        <v>2672</v>
      </c>
      <c r="G230">
        <v>22</v>
      </c>
      <c r="H230">
        <v>45</v>
      </c>
      <c r="I230">
        <v>181</v>
      </c>
      <c r="J230">
        <v>1</v>
      </c>
      <c r="K230">
        <v>92.840625000000003</v>
      </c>
    </row>
    <row r="231" spans="1:11" x14ac:dyDescent="0.35">
      <c r="A231" s="5" t="s">
        <v>299</v>
      </c>
      <c r="B231">
        <v>5</v>
      </c>
      <c r="C231">
        <v>14</v>
      </c>
      <c r="D231">
        <v>2</v>
      </c>
      <c r="E231">
        <v>0</v>
      </c>
      <c r="F231">
        <v>98</v>
      </c>
      <c r="G231">
        <v>1</v>
      </c>
      <c r="H231">
        <v>4</v>
      </c>
      <c r="I231">
        <v>26</v>
      </c>
      <c r="J231">
        <v>0</v>
      </c>
      <c r="K231">
        <v>83.4</v>
      </c>
    </row>
    <row r="232" spans="1:11" x14ac:dyDescent="0.35">
      <c r="A232" s="5" t="s">
        <v>300</v>
      </c>
      <c r="B232">
        <v>10</v>
      </c>
      <c r="C232">
        <v>15</v>
      </c>
      <c r="D232">
        <v>28</v>
      </c>
      <c r="E232">
        <v>0</v>
      </c>
      <c r="F232">
        <v>604</v>
      </c>
      <c r="G232">
        <v>8</v>
      </c>
      <c r="H232">
        <v>26</v>
      </c>
      <c r="I232">
        <v>62</v>
      </c>
      <c r="J232">
        <v>1</v>
      </c>
      <c r="K232">
        <v>81.973333333333329</v>
      </c>
    </row>
    <row r="233" spans="1:11" x14ac:dyDescent="0.35">
      <c r="A233" s="5" t="s">
        <v>301</v>
      </c>
      <c r="B233">
        <v>0</v>
      </c>
      <c r="C233">
        <v>5</v>
      </c>
      <c r="D233">
        <v>4</v>
      </c>
      <c r="E233">
        <v>0</v>
      </c>
      <c r="F233">
        <v>64</v>
      </c>
      <c r="G233">
        <v>0</v>
      </c>
      <c r="H233">
        <v>0</v>
      </c>
      <c r="I233">
        <v>3</v>
      </c>
      <c r="J233">
        <v>0</v>
      </c>
      <c r="K233">
        <v>84.4</v>
      </c>
    </row>
    <row r="234" spans="1:11" x14ac:dyDescent="0.35">
      <c r="A234" s="5" t="s">
        <v>302</v>
      </c>
      <c r="B234">
        <v>57</v>
      </c>
      <c r="C234">
        <v>29</v>
      </c>
      <c r="D234">
        <v>64</v>
      </c>
      <c r="E234">
        <v>0</v>
      </c>
      <c r="F234">
        <v>941</v>
      </c>
      <c r="G234">
        <v>40</v>
      </c>
      <c r="H234">
        <v>61</v>
      </c>
      <c r="I234">
        <v>338</v>
      </c>
      <c r="J234">
        <v>2</v>
      </c>
      <c r="K234">
        <v>73.115624999999994</v>
      </c>
    </row>
    <row r="235" spans="1:11" x14ac:dyDescent="0.35">
      <c r="A235" s="5" t="s">
        <v>303</v>
      </c>
      <c r="B235">
        <v>73</v>
      </c>
      <c r="C235">
        <v>57</v>
      </c>
      <c r="D235">
        <v>61</v>
      </c>
      <c r="E235">
        <v>3</v>
      </c>
      <c r="F235">
        <v>954</v>
      </c>
      <c r="G235">
        <v>24</v>
      </c>
      <c r="H235">
        <v>43</v>
      </c>
      <c r="I235">
        <v>384</v>
      </c>
      <c r="J235">
        <v>2</v>
      </c>
      <c r="K235">
        <v>79.163157894736841</v>
      </c>
    </row>
    <row r="236" spans="1:11" x14ac:dyDescent="0.35">
      <c r="A236" s="5" t="s">
        <v>304</v>
      </c>
      <c r="B236">
        <v>50</v>
      </c>
      <c r="C236">
        <v>113</v>
      </c>
      <c r="D236">
        <v>81</v>
      </c>
      <c r="E236">
        <v>3</v>
      </c>
      <c r="F236">
        <v>1388</v>
      </c>
      <c r="G236">
        <v>34</v>
      </c>
      <c r="H236">
        <v>53</v>
      </c>
      <c r="I236">
        <v>384</v>
      </c>
      <c r="J236">
        <v>0</v>
      </c>
      <c r="K236">
        <v>76.080769230769221</v>
      </c>
    </row>
    <row r="237" spans="1:11" x14ac:dyDescent="0.35">
      <c r="A237" s="5" t="s">
        <v>305</v>
      </c>
      <c r="B237">
        <v>1</v>
      </c>
      <c r="C237">
        <v>6</v>
      </c>
      <c r="D237">
        <v>4</v>
      </c>
      <c r="E237">
        <v>0</v>
      </c>
      <c r="F237">
        <v>48</v>
      </c>
      <c r="G237">
        <v>0</v>
      </c>
      <c r="H237">
        <v>1</v>
      </c>
      <c r="I237">
        <v>7</v>
      </c>
      <c r="J237">
        <v>0</v>
      </c>
      <c r="K237">
        <v>42.7</v>
      </c>
    </row>
    <row r="238" spans="1:11" x14ac:dyDescent="0.35">
      <c r="A238" s="5" t="s">
        <v>306</v>
      </c>
      <c r="B238">
        <v>48</v>
      </c>
      <c r="C238">
        <v>131</v>
      </c>
      <c r="D238">
        <v>74</v>
      </c>
      <c r="E238">
        <v>1</v>
      </c>
      <c r="F238">
        <v>917</v>
      </c>
      <c r="G238">
        <v>15</v>
      </c>
      <c r="H238">
        <v>44</v>
      </c>
      <c r="I238">
        <v>215</v>
      </c>
      <c r="J238">
        <v>2</v>
      </c>
      <c r="K238">
        <v>69.51111111111112</v>
      </c>
    </row>
    <row r="239" spans="1:11" x14ac:dyDescent="0.35">
      <c r="A239" s="5" t="s">
        <v>307</v>
      </c>
      <c r="B239">
        <v>1</v>
      </c>
      <c r="C239">
        <v>7</v>
      </c>
      <c r="D239">
        <v>5</v>
      </c>
      <c r="E239">
        <v>0</v>
      </c>
      <c r="F239">
        <v>39</v>
      </c>
      <c r="G239">
        <v>1</v>
      </c>
      <c r="H239">
        <v>0</v>
      </c>
      <c r="I239">
        <v>12</v>
      </c>
      <c r="J239">
        <v>0</v>
      </c>
      <c r="K239">
        <v>90.4</v>
      </c>
    </row>
    <row r="240" spans="1:11" x14ac:dyDescent="0.35">
      <c r="A240" s="5" t="s">
        <v>308</v>
      </c>
      <c r="B240">
        <v>0</v>
      </c>
      <c r="C240">
        <v>1</v>
      </c>
      <c r="D240">
        <v>2</v>
      </c>
      <c r="E240">
        <v>0</v>
      </c>
      <c r="F240">
        <v>8</v>
      </c>
      <c r="G240">
        <v>0</v>
      </c>
      <c r="H240">
        <v>1</v>
      </c>
      <c r="I240">
        <v>5</v>
      </c>
      <c r="J240">
        <v>0</v>
      </c>
      <c r="K240">
        <v>87.5</v>
      </c>
    </row>
    <row r="241" spans="1:11" x14ac:dyDescent="0.35">
      <c r="A241" s="5" t="s">
        <v>309</v>
      </c>
      <c r="B241">
        <v>51</v>
      </c>
      <c r="C241">
        <v>112</v>
      </c>
      <c r="D241">
        <v>87</v>
      </c>
      <c r="E241">
        <v>1</v>
      </c>
      <c r="F241">
        <v>1257</v>
      </c>
      <c r="G241">
        <v>30</v>
      </c>
      <c r="H241">
        <v>24</v>
      </c>
      <c r="I241">
        <v>259</v>
      </c>
      <c r="J241">
        <v>3</v>
      </c>
      <c r="K241">
        <v>81.178947368421063</v>
      </c>
    </row>
    <row r="242" spans="1:11" x14ac:dyDescent="0.35">
      <c r="A242" s="5" t="s">
        <v>310</v>
      </c>
      <c r="B242">
        <v>35</v>
      </c>
      <c r="C242">
        <v>63</v>
      </c>
      <c r="D242">
        <v>35</v>
      </c>
      <c r="E242">
        <v>3</v>
      </c>
      <c r="F242">
        <v>710</v>
      </c>
      <c r="G242">
        <v>17</v>
      </c>
      <c r="H242">
        <v>32</v>
      </c>
      <c r="I242">
        <v>214</v>
      </c>
      <c r="J242">
        <v>0</v>
      </c>
      <c r="K242">
        <v>80.510000000000005</v>
      </c>
    </row>
    <row r="243" spans="1:11" x14ac:dyDescent="0.35">
      <c r="A243" s="5" t="s">
        <v>311</v>
      </c>
      <c r="B243">
        <v>17</v>
      </c>
      <c r="C243">
        <v>85</v>
      </c>
      <c r="D243">
        <v>27</v>
      </c>
      <c r="E243">
        <v>1</v>
      </c>
      <c r="F243">
        <v>500</v>
      </c>
      <c r="G243">
        <v>13</v>
      </c>
      <c r="H243">
        <v>15</v>
      </c>
      <c r="I243">
        <v>124</v>
      </c>
      <c r="J243">
        <v>1</v>
      </c>
      <c r="K243">
        <v>79.036363636363632</v>
      </c>
    </row>
    <row r="244" spans="1:11" x14ac:dyDescent="0.35">
      <c r="A244" s="5" t="s">
        <v>312</v>
      </c>
      <c r="B244">
        <v>4</v>
      </c>
      <c r="C244">
        <v>1</v>
      </c>
      <c r="D244">
        <v>3</v>
      </c>
      <c r="E244">
        <v>0</v>
      </c>
      <c r="F244">
        <v>39</v>
      </c>
      <c r="G244">
        <v>0</v>
      </c>
      <c r="H244">
        <v>2</v>
      </c>
      <c r="I244">
        <v>14</v>
      </c>
      <c r="J244">
        <v>0</v>
      </c>
      <c r="K244">
        <v>94.9</v>
      </c>
    </row>
    <row r="245" spans="1:11" x14ac:dyDescent="0.35">
      <c r="A245" s="5" t="s">
        <v>313</v>
      </c>
      <c r="B245">
        <v>23</v>
      </c>
      <c r="C245">
        <v>156</v>
      </c>
      <c r="D245">
        <v>74</v>
      </c>
      <c r="E245">
        <v>0</v>
      </c>
      <c r="F245">
        <v>1833</v>
      </c>
      <c r="G245">
        <v>28</v>
      </c>
      <c r="H245">
        <v>26</v>
      </c>
      <c r="I245">
        <v>98</v>
      </c>
      <c r="J245">
        <v>2</v>
      </c>
      <c r="K245">
        <v>93.054545454545462</v>
      </c>
    </row>
    <row r="246" spans="1:11" x14ac:dyDescent="0.35">
      <c r="A246" s="5" t="s">
        <v>314</v>
      </c>
      <c r="B246">
        <v>10</v>
      </c>
      <c r="C246">
        <v>29</v>
      </c>
      <c r="D246">
        <v>24</v>
      </c>
      <c r="E246">
        <v>0</v>
      </c>
      <c r="F246">
        <v>434</v>
      </c>
      <c r="G246">
        <v>4</v>
      </c>
      <c r="H246">
        <v>14</v>
      </c>
      <c r="I246">
        <v>37</v>
      </c>
      <c r="J246">
        <v>0</v>
      </c>
      <c r="K246">
        <v>90.785714285714292</v>
      </c>
    </row>
    <row r="247" spans="1:11" x14ac:dyDescent="0.35">
      <c r="A247" s="5" t="s">
        <v>315</v>
      </c>
      <c r="B247">
        <v>59</v>
      </c>
      <c r="C247">
        <v>130</v>
      </c>
      <c r="D247">
        <v>99</v>
      </c>
      <c r="E247">
        <v>3</v>
      </c>
      <c r="F247">
        <v>1512</v>
      </c>
      <c r="G247">
        <v>23</v>
      </c>
      <c r="H247">
        <v>53</v>
      </c>
      <c r="I247">
        <v>351</v>
      </c>
      <c r="J247">
        <v>2</v>
      </c>
      <c r="K247">
        <v>83.292592592592598</v>
      </c>
    </row>
    <row r="248" spans="1:11" x14ac:dyDescent="0.35">
      <c r="A248" s="5" t="s">
        <v>316</v>
      </c>
      <c r="B248">
        <v>3</v>
      </c>
      <c r="C248">
        <v>7</v>
      </c>
      <c r="D248">
        <v>1</v>
      </c>
      <c r="E248">
        <v>0</v>
      </c>
      <c r="F248">
        <v>75</v>
      </c>
      <c r="G248">
        <v>1</v>
      </c>
      <c r="H248">
        <v>1</v>
      </c>
      <c r="I248">
        <v>7</v>
      </c>
      <c r="J248">
        <v>0</v>
      </c>
      <c r="K248">
        <v>86.7</v>
      </c>
    </row>
    <row r="249" spans="1:11" x14ac:dyDescent="0.35">
      <c r="A249" s="5" t="s">
        <v>317</v>
      </c>
      <c r="B249">
        <v>38</v>
      </c>
      <c r="C249">
        <v>49</v>
      </c>
      <c r="D249">
        <v>52</v>
      </c>
      <c r="E249">
        <v>0</v>
      </c>
      <c r="F249">
        <v>1365</v>
      </c>
      <c r="G249">
        <v>15</v>
      </c>
      <c r="H249">
        <v>53</v>
      </c>
      <c r="I249">
        <v>202</v>
      </c>
      <c r="J249">
        <v>1</v>
      </c>
      <c r="K249">
        <v>81.463999999999999</v>
      </c>
    </row>
    <row r="250" spans="1:11" x14ac:dyDescent="0.35">
      <c r="A250" s="5" t="s">
        <v>318</v>
      </c>
      <c r="B250">
        <v>0</v>
      </c>
      <c r="C250">
        <v>1</v>
      </c>
      <c r="D250">
        <v>1</v>
      </c>
      <c r="E250">
        <v>0</v>
      </c>
      <c r="F250">
        <v>22</v>
      </c>
      <c r="G250">
        <v>4</v>
      </c>
      <c r="H250">
        <v>0</v>
      </c>
      <c r="I250">
        <v>6</v>
      </c>
      <c r="J250">
        <v>0</v>
      </c>
      <c r="K250">
        <v>68.2</v>
      </c>
    </row>
    <row r="251" spans="1:11" x14ac:dyDescent="0.35">
      <c r="A251" s="5" t="s">
        <v>319</v>
      </c>
      <c r="B251">
        <v>41</v>
      </c>
      <c r="C251">
        <v>50</v>
      </c>
      <c r="D251">
        <v>73</v>
      </c>
      <c r="E251">
        <v>0</v>
      </c>
      <c r="F251">
        <v>1824</v>
      </c>
      <c r="G251">
        <v>55</v>
      </c>
      <c r="H251">
        <v>38</v>
      </c>
      <c r="I251">
        <v>182</v>
      </c>
      <c r="J251">
        <v>0</v>
      </c>
      <c r="K251">
        <v>85.8</v>
      </c>
    </row>
    <row r="252" spans="1:11" x14ac:dyDescent="0.35">
      <c r="A252" s="5" t="s">
        <v>320</v>
      </c>
      <c r="B252">
        <v>58</v>
      </c>
      <c r="C252">
        <v>216</v>
      </c>
      <c r="D252">
        <v>278</v>
      </c>
      <c r="E252">
        <v>7</v>
      </c>
      <c r="F252">
        <v>2941</v>
      </c>
      <c r="G252">
        <v>49</v>
      </c>
      <c r="H252">
        <v>44</v>
      </c>
      <c r="I252">
        <v>328</v>
      </c>
      <c r="J252">
        <v>2</v>
      </c>
      <c r="K252">
        <v>74.938888888888897</v>
      </c>
    </row>
    <row r="253" spans="1:11" x14ac:dyDescent="0.35">
      <c r="A253" s="5" t="s">
        <v>321</v>
      </c>
      <c r="B253">
        <v>0</v>
      </c>
      <c r="C253">
        <v>0</v>
      </c>
      <c r="D253">
        <v>3</v>
      </c>
      <c r="E253">
        <v>0</v>
      </c>
      <c r="F253">
        <v>15</v>
      </c>
      <c r="G253">
        <v>0</v>
      </c>
      <c r="H253">
        <v>1</v>
      </c>
      <c r="I253">
        <v>2</v>
      </c>
      <c r="J253">
        <v>0</v>
      </c>
      <c r="K253">
        <v>93.3</v>
      </c>
    </row>
    <row r="254" spans="1:11" x14ac:dyDescent="0.35">
      <c r="A254" s="5" t="s">
        <v>322</v>
      </c>
      <c r="B254">
        <v>69</v>
      </c>
      <c r="C254">
        <v>31</v>
      </c>
      <c r="D254">
        <v>55</v>
      </c>
      <c r="E254">
        <v>1</v>
      </c>
      <c r="F254">
        <v>779</v>
      </c>
      <c r="G254">
        <v>30</v>
      </c>
      <c r="H254">
        <v>51</v>
      </c>
      <c r="I254">
        <v>404</v>
      </c>
      <c r="J254">
        <v>1</v>
      </c>
      <c r="K254">
        <v>70.073684210526324</v>
      </c>
    </row>
    <row r="255" spans="1:11" x14ac:dyDescent="0.35">
      <c r="A255" s="5" t="s">
        <v>323</v>
      </c>
      <c r="B255">
        <v>33</v>
      </c>
      <c r="C255">
        <v>52</v>
      </c>
      <c r="D255">
        <v>108</v>
      </c>
      <c r="E255">
        <v>2</v>
      </c>
      <c r="F255">
        <v>1574</v>
      </c>
      <c r="G255">
        <v>38</v>
      </c>
      <c r="H255">
        <v>84</v>
      </c>
      <c r="I255">
        <v>248</v>
      </c>
      <c r="J255">
        <v>2</v>
      </c>
      <c r="K255">
        <v>78.057142857142864</v>
      </c>
    </row>
    <row r="256" spans="1:11" x14ac:dyDescent="0.35">
      <c r="A256" s="5" t="s">
        <v>324</v>
      </c>
      <c r="B256">
        <v>26</v>
      </c>
      <c r="C256">
        <v>113</v>
      </c>
      <c r="D256">
        <v>92</v>
      </c>
      <c r="E256">
        <v>1</v>
      </c>
      <c r="F256">
        <v>1800</v>
      </c>
      <c r="G256">
        <v>32</v>
      </c>
      <c r="H256">
        <v>40</v>
      </c>
      <c r="I256">
        <v>192</v>
      </c>
      <c r="J256">
        <v>1</v>
      </c>
      <c r="K256">
        <v>90.593103448275855</v>
      </c>
    </row>
    <row r="257" spans="1:11" x14ac:dyDescent="0.35">
      <c r="A257" s="5" t="s">
        <v>325</v>
      </c>
      <c r="B257">
        <v>3</v>
      </c>
      <c r="C257">
        <v>13</v>
      </c>
      <c r="D257">
        <v>20</v>
      </c>
      <c r="E257">
        <v>0</v>
      </c>
      <c r="F257">
        <v>329</v>
      </c>
      <c r="G257">
        <v>0</v>
      </c>
      <c r="H257">
        <v>3</v>
      </c>
      <c r="I257">
        <v>14</v>
      </c>
      <c r="J257">
        <v>1</v>
      </c>
      <c r="K257">
        <v>90.179999999999993</v>
      </c>
    </row>
    <row r="258" spans="1:11" x14ac:dyDescent="0.35">
      <c r="A258" s="5" t="s">
        <v>326</v>
      </c>
      <c r="B258">
        <v>77</v>
      </c>
      <c r="C258">
        <v>108</v>
      </c>
      <c r="D258">
        <v>119</v>
      </c>
      <c r="E258">
        <v>7</v>
      </c>
      <c r="F258">
        <v>1693</v>
      </c>
      <c r="G258">
        <v>39</v>
      </c>
      <c r="H258">
        <v>74</v>
      </c>
      <c r="I258">
        <v>457</v>
      </c>
      <c r="J258">
        <v>0</v>
      </c>
      <c r="K258">
        <v>69.238235294117644</v>
      </c>
    </row>
    <row r="259" spans="1:11" x14ac:dyDescent="0.35">
      <c r="A259" s="5" t="s">
        <v>327</v>
      </c>
      <c r="B259">
        <v>0</v>
      </c>
      <c r="C259">
        <v>0</v>
      </c>
      <c r="D259">
        <v>2</v>
      </c>
      <c r="E259">
        <v>0</v>
      </c>
      <c r="F259">
        <v>4</v>
      </c>
      <c r="G259">
        <v>0</v>
      </c>
      <c r="H259">
        <v>0</v>
      </c>
      <c r="I259">
        <v>0</v>
      </c>
      <c r="J259">
        <v>0</v>
      </c>
      <c r="K259">
        <v>50</v>
      </c>
    </row>
    <row r="260" spans="1:11" x14ac:dyDescent="0.35">
      <c r="A260" s="5" t="s">
        <v>328</v>
      </c>
      <c r="B260">
        <v>61</v>
      </c>
      <c r="C260">
        <v>167</v>
      </c>
      <c r="D260">
        <v>77</v>
      </c>
      <c r="E260">
        <v>0</v>
      </c>
      <c r="F260">
        <v>1658</v>
      </c>
      <c r="G260">
        <v>51</v>
      </c>
      <c r="H260">
        <v>47</v>
      </c>
      <c r="I260">
        <v>245</v>
      </c>
      <c r="J260">
        <v>0</v>
      </c>
      <c r="K260">
        <v>87.048148148148158</v>
      </c>
    </row>
    <row r="261" spans="1:11" x14ac:dyDescent="0.35">
      <c r="A261" s="5" t="s">
        <v>329</v>
      </c>
      <c r="B261">
        <v>20</v>
      </c>
      <c r="C261">
        <v>5</v>
      </c>
      <c r="D261">
        <v>9</v>
      </c>
      <c r="E261">
        <v>1</v>
      </c>
      <c r="F261">
        <v>337</v>
      </c>
      <c r="G261">
        <v>10</v>
      </c>
      <c r="H261">
        <v>13</v>
      </c>
      <c r="I261">
        <v>58</v>
      </c>
      <c r="J261">
        <v>0</v>
      </c>
      <c r="K261">
        <v>87.16</v>
      </c>
    </row>
    <row r="262" spans="1:11" x14ac:dyDescent="0.35">
      <c r="A262" s="5" t="s">
        <v>330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5">
      <c r="A263" s="5" t="s">
        <v>331</v>
      </c>
      <c r="B263">
        <v>41</v>
      </c>
      <c r="C263">
        <v>35</v>
      </c>
      <c r="D263">
        <v>40</v>
      </c>
      <c r="E263">
        <v>1</v>
      </c>
      <c r="F263">
        <v>1003</v>
      </c>
      <c r="G263">
        <v>23</v>
      </c>
      <c r="H263">
        <v>27</v>
      </c>
      <c r="I263">
        <v>160</v>
      </c>
      <c r="J263">
        <v>1</v>
      </c>
      <c r="K263">
        <v>81.238095238095241</v>
      </c>
    </row>
    <row r="264" spans="1:11" x14ac:dyDescent="0.35">
      <c r="A264" s="5" t="s">
        <v>332</v>
      </c>
      <c r="B264">
        <v>0</v>
      </c>
      <c r="C264">
        <v>0</v>
      </c>
      <c r="D264">
        <v>1</v>
      </c>
      <c r="E264">
        <v>0</v>
      </c>
      <c r="F264">
        <v>4</v>
      </c>
      <c r="G264">
        <v>0</v>
      </c>
      <c r="H264">
        <v>0</v>
      </c>
      <c r="I264">
        <v>2</v>
      </c>
      <c r="J264">
        <v>0</v>
      </c>
      <c r="K264">
        <v>100</v>
      </c>
    </row>
    <row r="265" spans="1:11" x14ac:dyDescent="0.35">
      <c r="A265" s="5" t="s">
        <v>333</v>
      </c>
      <c r="B265">
        <v>3</v>
      </c>
      <c r="C265">
        <v>7</v>
      </c>
      <c r="D265">
        <v>2</v>
      </c>
      <c r="E265">
        <v>0</v>
      </c>
      <c r="F265">
        <v>55</v>
      </c>
      <c r="G265">
        <v>3</v>
      </c>
      <c r="H265">
        <v>4</v>
      </c>
      <c r="I265">
        <v>28</v>
      </c>
      <c r="J265">
        <v>0</v>
      </c>
      <c r="K265">
        <v>83.6</v>
      </c>
    </row>
    <row r="266" spans="1:11" x14ac:dyDescent="0.35">
      <c r="A266" s="5" t="s">
        <v>334</v>
      </c>
      <c r="B266">
        <v>25</v>
      </c>
      <c r="C266">
        <v>73</v>
      </c>
      <c r="D266">
        <v>45</v>
      </c>
      <c r="E266">
        <v>0</v>
      </c>
      <c r="F266">
        <v>1227</v>
      </c>
      <c r="G266">
        <v>13</v>
      </c>
      <c r="H266">
        <v>38</v>
      </c>
      <c r="I266">
        <v>148</v>
      </c>
      <c r="J266">
        <v>2</v>
      </c>
      <c r="K266">
        <v>84.104166666666671</v>
      </c>
    </row>
    <row r="267" spans="1:11" x14ac:dyDescent="0.35">
      <c r="A267" s="5" t="s">
        <v>335</v>
      </c>
      <c r="B267">
        <v>31</v>
      </c>
      <c r="C267">
        <v>96</v>
      </c>
      <c r="D267">
        <v>72</v>
      </c>
      <c r="E267">
        <v>0</v>
      </c>
      <c r="F267">
        <v>1351</v>
      </c>
      <c r="G267">
        <v>27</v>
      </c>
      <c r="H267">
        <v>22</v>
      </c>
      <c r="I267">
        <v>166</v>
      </c>
      <c r="J267">
        <v>1</v>
      </c>
      <c r="K267">
        <v>84.969565217391306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I42"/>
  <sheetViews>
    <sheetView workbookViewId="0">
      <selection activeCell="B2" sqref="B2"/>
    </sheetView>
  </sheetViews>
  <sheetFormatPr baseColWidth="10" defaultColWidth="8.7265625" defaultRowHeight="14.5" x14ac:dyDescent="0.35"/>
  <cols>
    <col min="1" max="1" width="19.1796875" bestFit="1" customWidth="1"/>
    <col min="2" max="2" width="15" bestFit="1" customWidth="1"/>
    <col min="3" max="3" width="5.36328125" bestFit="1" customWidth="1"/>
    <col min="4" max="4" width="7.453125" bestFit="1" customWidth="1"/>
    <col min="5" max="5" width="11.81640625" bestFit="1" customWidth="1"/>
    <col min="6" max="6" width="21.7265625" bestFit="1" customWidth="1"/>
    <col min="7" max="7" width="9.26953125" bestFit="1" customWidth="1"/>
    <col min="8" max="8" width="29.9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 t="s">
        <v>9</v>
      </c>
      <c r="B2">
        <v>63</v>
      </c>
      <c r="C2">
        <v>145</v>
      </c>
      <c r="D2">
        <v>61.7</v>
      </c>
      <c r="E2">
        <v>69.531578947368416</v>
      </c>
      <c r="F2">
        <v>70.723684210526315</v>
      </c>
      <c r="G2">
        <v>860</v>
      </c>
      <c r="H2">
        <v>22</v>
      </c>
      <c r="I2">
        <v>-1.2999999999999969</v>
      </c>
    </row>
    <row r="3" spans="1:9" x14ac:dyDescent="0.35">
      <c r="A3" s="1" t="s">
        <v>10</v>
      </c>
      <c r="B3">
        <v>9</v>
      </c>
      <c r="C3">
        <v>10</v>
      </c>
      <c r="D3">
        <v>8</v>
      </c>
      <c r="E3">
        <v>65.466666666666669</v>
      </c>
      <c r="F3">
        <v>35.433333333333337</v>
      </c>
      <c r="G3">
        <v>77</v>
      </c>
      <c r="H3">
        <v>1</v>
      </c>
      <c r="I3">
        <v>-1</v>
      </c>
    </row>
    <row r="4" spans="1:9" x14ac:dyDescent="0.35">
      <c r="A4" s="1" t="s">
        <v>11</v>
      </c>
      <c r="B4">
        <v>57</v>
      </c>
      <c r="C4">
        <v>90</v>
      </c>
      <c r="D4">
        <v>47.8</v>
      </c>
      <c r="E4">
        <v>66.14</v>
      </c>
      <c r="F4">
        <v>46.426666666666662</v>
      </c>
      <c r="G4">
        <v>898</v>
      </c>
      <c r="H4">
        <v>20</v>
      </c>
      <c r="I4">
        <v>-9.1999999999999957</v>
      </c>
    </row>
    <row r="5" spans="1:9" x14ac:dyDescent="0.35">
      <c r="A5" s="1" t="s">
        <v>12</v>
      </c>
      <c r="B5">
        <v>32</v>
      </c>
      <c r="C5">
        <v>82</v>
      </c>
      <c r="D5">
        <v>38</v>
      </c>
      <c r="E5">
        <v>74.096969696969694</v>
      </c>
      <c r="F5">
        <v>22.7969696969697</v>
      </c>
      <c r="G5">
        <v>964</v>
      </c>
      <c r="H5">
        <v>44</v>
      </c>
      <c r="I5">
        <v>6</v>
      </c>
    </row>
    <row r="6" spans="1:9" x14ac:dyDescent="0.35">
      <c r="A6" s="1" t="s">
        <v>13</v>
      </c>
      <c r="B6">
        <v>48</v>
      </c>
      <c r="C6">
        <v>114</v>
      </c>
      <c r="D6">
        <v>54.8</v>
      </c>
      <c r="E6">
        <v>72.947222222222223</v>
      </c>
      <c r="F6">
        <v>39.849999999999987</v>
      </c>
      <c r="G6">
        <v>752</v>
      </c>
      <c r="H6">
        <v>20</v>
      </c>
      <c r="I6">
        <v>6.7999999999999972</v>
      </c>
    </row>
    <row r="7" spans="1:9" x14ac:dyDescent="0.35">
      <c r="A7" s="1" t="s">
        <v>14</v>
      </c>
      <c r="B7">
        <v>14</v>
      </c>
      <c r="C7">
        <v>11</v>
      </c>
      <c r="D7">
        <v>9.5</v>
      </c>
      <c r="E7">
        <v>43.6</v>
      </c>
      <c r="F7">
        <v>80.825000000000003</v>
      </c>
      <c r="G7">
        <v>84</v>
      </c>
      <c r="H7">
        <v>3</v>
      </c>
      <c r="I7">
        <v>-4.5</v>
      </c>
    </row>
    <row r="8" spans="1:9" x14ac:dyDescent="0.35">
      <c r="A8" s="1" t="s">
        <v>15</v>
      </c>
      <c r="B8">
        <v>37</v>
      </c>
      <c r="C8">
        <v>84</v>
      </c>
      <c r="D8">
        <v>37</v>
      </c>
      <c r="E8">
        <v>68.16</v>
      </c>
      <c r="F8">
        <v>22.002857142857138</v>
      </c>
      <c r="G8">
        <v>930</v>
      </c>
      <c r="H8">
        <v>22</v>
      </c>
      <c r="I8">
        <v>0</v>
      </c>
    </row>
    <row r="9" spans="1:9" x14ac:dyDescent="0.35">
      <c r="A9" s="1" t="s">
        <v>16</v>
      </c>
      <c r="B9">
        <v>1</v>
      </c>
      <c r="C9">
        <v>6</v>
      </c>
      <c r="D9">
        <v>2.2000000000000002</v>
      </c>
      <c r="E9">
        <v>87.5</v>
      </c>
      <c r="F9">
        <v>31.4</v>
      </c>
      <c r="G9">
        <v>48</v>
      </c>
      <c r="H9">
        <v>1</v>
      </c>
      <c r="I9">
        <v>1.2</v>
      </c>
    </row>
    <row r="10" spans="1:9" x14ac:dyDescent="0.35">
      <c r="A10" s="1" t="s">
        <v>17</v>
      </c>
      <c r="B10">
        <v>3</v>
      </c>
      <c r="C10">
        <v>6</v>
      </c>
      <c r="D10">
        <v>3.6</v>
      </c>
      <c r="E10">
        <v>69.433333333333337</v>
      </c>
      <c r="F10">
        <v>66.666666666666671</v>
      </c>
      <c r="G10">
        <v>44</v>
      </c>
      <c r="H10">
        <v>1</v>
      </c>
      <c r="I10">
        <v>0.60000000000000009</v>
      </c>
    </row>
    <row r="11" spans="1:9" x14ac:dyDescent="0.35">
      <c r="A11" s="1" t="s">
        <v>18</v>
      </c>
      <c r="B11">
        <v>2</v>
      </c>
      <c r="C11">
        <v>5</v>
      </c>
      <c r="D11">
        <v>1.7</v>
      </c>
      <c r="E11">
        <v>71.400000000000006</v>
      </c>
      <c r="F11">
        <v>68</v>
      </c>
      <c r="G11">
        <v>25</v>
      </c>
      <c r="H11">
        <v>0</v>
      </c>
      <c r="I11">
        <v>-0.3</v>
      </c>
    </row>
    <row r="12" spans="1:9" x14ac:dyDescent="0.35">
      <c r="A12" s="1" t="s">
        <v>19</v>
      </c>
      <c r="B12">
        <v>32</v>
      </c>
      <c r="C12">
        <v>58</v>
      </c>
      <c r="D12">
        <v>30</v>
      </c>
      <c r="E12">
        <v>60.392307692307703</v>
      </c>
      <c r="F12">
        <v>34.4</v>
      </c>
      <c r="G12">
        <v>422</v>
      </c>
      <c r="H12">
        <v>9</v>
      </c>
      <c r="I12">
        <v>-2</v>
      </c>
    </row>
    <row r="13" spans="1:9" x14ac:dyDescent="0.35">
      <c r="A13" s="1" t="s">
        <v>20</v>
      </c>
      <c r="B13">
        <v>12</v>
      </c>
      <c r="C13">
        <v>38</v>
      </c>
      <c r="D13">
        <v>12.2</v>
      </c>
      <c r="E13">
        <v>72.830769230769221</v>
      </c>
      <c r="F13">
        <v>35.061538461538461</v>
      </c>
      <c r="G13">
        <v>220</v>
      </c>
      <c r="H13">
        <v>14</v>
      </c>
      <c r="I13">
        <v>0.19999999999999929</v>
      </c>
    </row>
    <row r="14" spans="1:9" x14ac:dyDescent="0.35">
      <c r="A14" s="1" t="s">
        <v>21</v>
      </c>
      <c r="B14">
        <v>28</v>
      </c>
      <c r="C14">
        <v>63</v>
      </c>
      <c r="D14">
        <v>29.1</v>
      </c>
      <c r="E14">
        <v>66.36388888888888</v>
      </c>
      <c r="F14">
        <v>23.05</v>
      </c>
      <c r="G14">
        <v>932</v>
      </c>
      <c r="H14">
        <v>23</v>
      </c>
      <c r="I14">
        <v>1.100000000000001</v>
      </c>
    </row>
    <row r="15" spans="1:9" x14ac:dyDescent="0.35">
      <c r="A15" s="1" t="s">
        <v>22</v>
      </c>
      <c r="B15">
        <v>25</v>
      </c>
      <c r="C15">
        <v>55</v>
      </c>
      <c r="D15">
        <v>23.9</v>
      </c>
      <c r="E15">
        <v>61.145161290322577</v>
      </c>
      <c r="F15">
        <v>23.603225806451611</v>
      </c>
      <c r="G15">
        <v>826</v>
      </c>
      <c r="H15">
        <v>20</v>
      </c>
      <c r="I15">
        <v>-1.100000000000001</v>
      </c>
    </row>
    <row r="16" spans="1:9" x14ac:dyDescent="0.35">
      <c r="A16" s="1" t="s">
        <v>23</v>
      </c>
      <c r="B16">
        <v>46</v>
      </c>
      <c r="C16">
        <v>135</v>
      </c>
      <c r="D16">
        <v>52.5</v>
      </c>
      <c r="E16">
        <v>70.781578947368416</v>
      </c>
      <c r="F16">
        <v>51.957894736842107</v>
      </c>
      <c r="G16">
        <v>1041</v>
      </c>
      <c r="H16">
        <v>21</v>
      </c>
      <c r="I16">
        <v>6.5</v>
      </c>
    </row>
    <row r="17" spans="1:9" x14ac:dyDescent="0.35">
      <c r="A17" s="1" t="s">
        <v>24</v>
      </c>
      <c r="B17">
        <v>11</v>
      </c>
      <c r="C17">
        <v>19</v>
      </c>
      <c r="D17">
        <v>8.8000000000000007</v>
      </c>
      <c r="E17">
        <v>66.887500000000003</v>
      </c>
      <c r="F17">
        <v>47.862499999999997</v>
      </c>
      <c r="G17">
        <v>210</v>
      </c>
      <c r="H17">
        <v>7</v>
      </c>
      <c r="I17">
        <v>-2.1999999999999988</v>
      </c>
    </row>
    <row r="18" spans="1:9" x14ac:dyDescent="0.35">
      <c r="A18" s="1" t="s">
        <v>25</v>
      </c>
      <c r="B18">
        <v>45</v>
      </c>
      <c r="C18">
        <v>111</v>
      </c>
      <c r="D18">
        <v>46.9</v>
      </c>
      <c r="E18">
        <v>75.344736842105263</v>
      </c>
      <c r="F18">
        <v>46.36578947368421</v>
      </c>
      <c r="G18">
        <v>799</v>
      </c>
      <c r="H18">
        <v>16</v>
      </c>
      <c r="I18">
        <v>1.899999999999999</v>
      </c>
    </row>
    <row r="19" spans="1:9" x14ac:dyDescent="0.35">
      <c r="A19" s="1" t="s">
        <v>26</v>
      </c>
      <c r="B19">
        <v>52</v>
      </c>
      <c r="C19">
        <v>134</v>
      </c>
      <c r="D19">
        <v>55.2</v>
      </c>
      <c r="E19">
        <v>72.622857142857143</v>
      </c>
      <c r="F19">
        <v>28.24285714285714</v>
      </c>
      <c r="G19">
        <v>1082</v>
      </c>
      <c r="H19">
        <v>20</v>
      </c>
      <c r="I19">
        <v>3.1999999999999962</v>
      </c>
    </row>
    <row r="20" spans="1:9" x14ac:dyDescent="0.35">
      <c r="A20" s="1" t="s">
        <v>27</v>
      </c>
      <c r="B20">
        <v>2</v>
      </c>
      <c r="C20">
        <v>3</v>
      </c>
      <c r="D20">
        <v>0.8</v>
      </c>
      <c r="E20">
        <v>60</v>
      </c>
      <c r="F20">
        <v>76.900000000000006</v>
      </c>
      <c r="G20">
        <v>13</v>
      </c>
      <c r="H20">
        <v>2</v>
      </c>
      <c r="I20">
        <v>-1.2</v>
      </c>
    </row>
    <row r="21" spans="1:9" x14ac:dyDescent="0.35">
      <c r="A21" s="1" t="s">
        <v>28</v>
      </c>
      <c r="B21">
        <v>1</v>
      </c>
      <c r="C21">
        <v>3</v>
      </c>
      <c r="D21">
        <v>1.1000000000000001</v>
      </c>
      <c r="E21">
        <v>37.5</v>
      </c>
      <c r="F21">
        <v>61.1</v>
      </c>
      <c r="G21">
        <v>19</v>
      </c>
      <c r="H21">
        <v>0</v>
      </c>
      <c r="I21">
        <v>0.1000000000000001</v>
      </c>
    </row>
    <row r="22" spans="1:9" x14ac:dyDescent="0.35">
      <c r="A22" s="1" t="s">
        <v>29</v>
      </c>
      <c r="B22">
        <v>39</v>
      </c>
      <c r="C22">
        <v>90</v>
      </c>
      <c r="D22">
        <v>38.700000000000003</v>
      </c>
      <c r="E22">
        <v>68.090322580645164</v>
      </c>
      <c r="F22">
        <v>54.574193548387093</v>
      </c>
      <c r="G22">
        <v>945</v>
      </c>
      <c r="H22">
        <v>19</v>
      </c>
      <c r="I22">
        <v>-0.29999999999999721</v>
      </c>
    </row>
    <row r="23" spans="1:9" x14ac:dyDescent="0.35">
      <c r="A23" s="1" t="s">
        <v>30</v>
      </c>
      <c r="B23">
        <v>0</v>
      </c>
      <c r="C23">
        <v>3</v>
      </c>
      <c r="D23">
        <v>0.2</v>
      </c>
      <c r="E23">
        <v>100</v>
      </c>
      <c r="F23">
        <v>61.5</v>
      </c>
      <c r="G23">
        <v>13</v>
      </c>
      <c r="H23">
        <v>0</v>
      </c>
      <c r="I23">
        <v>0.2</v>
      </c>
    </row>
    <row r="24" spans="1:9" x14ac:dyDescent="0.35">
      <c r="A24" s="1" t="s">
        <v>31</v>
      </c>
      <c r="B24">
        <v>43</v>
      </c>
      <c r="C24">
        <v>81</v>
      </c>
      <c r="D24">
        <v>37.1</v>
      </c>
      <c r="E24">
        <v>65.748000000000005</v>
      </c>
      <c r="F24">
        <v>67.992000000000004</v>
      </c>
      <c r="G24">
        <v>506</v>
      </c>
      <c r="H24">
        <v>6</v>
      </c>
      <c r="I24">
        <v>-5.8999999999999986</v>
      </c>
    </row>
    <row r="25" spans="1:9" x14ac:dyDescent="0.35">
      <c r="A25" s="1" t="s">
        <v>32</v>
      </c>
      <c r="B25">
        <v>50</v>
      </c>
      <c r="C25">
        <v>87</v>
      </c>
      <c r="D25">
        <v>48.6</v>
      </c>
      <c r="E25">
        <v>62.473684210526322</v>
      </c>
      <c r="F25">
        <v>41.578947368421048</v>
      </c>
      <c r="G25">
        <v>1009</v>
      </c>
      <c r="H25">
        <v>14</v>
      </c>
      <c r="I25">
        <v>-1.399999999999999</v>
      </c>
    </row>
    <row r="26" spans="1:9" x14ac:dyDescent="0.35">
      <c r="A26" s="1" t="s">
        <v>33</v>
      </c>
      <c r="B26">
        <v>8</v>
      </c>
      <c r="C26">
        <v>15</v>
      </c>
      <c r="D26">
        <v>7.3</v>
      </c>
      <c r="E26">
        <v>60.957142857142863</v>
      </c>
      <c r="F26">
        <v>32.799999999999997</v>
      </c>
      <c r="G26">
        <v>198</v>
      </c>
      <c r="H26">
        <v>6</v>
      </c>
      <c r="I26">
        <v>-0.70000000000000018</v>
      </c>
    </row>
    <row r="27" spans="1:9" x14ac:dyDescent="0.35">
      <c r="A27" s="1" t="s">
        <v>34</v>
      </c>
      <c r="B27">
        <v>2</v>
      </c>
      <c r="C27">
        <v>10</v>
      </c>
      <c r="D27">
        <v>4.3</v>
      </c>
      <c r="E27">
        <v>76.666666666666671</v>
      </c>
      <c r="F27">
        <v>20.833333333333329</v>
      </c>
      <c r="G27">
        <v>63</v>
      </c>
      <c r="H27">
        <v>1</v>
      </c>
      <c r="I27">
        <v>2.2999999999999998</v>
      </c>
    </row>
    <row r="28" spans="1:9" x14ac:dyDescent="0.35">
      <c r="A28" s="1" t="s">
        <v>35</v>
      </c>
      <c r="B28">
        <v>5</v>
      </c>
      <c r="C28">
        <v>4</v>
      </c>
      <c r="D28">
        <v>4</v>
      </c>
      <c r="E28">
        <v>53.35</v>
      </c>
      <c r="F28">
        <v>26.35</v>
      </c>
      <c r="G28">
        <v>39</v>
      </c>
      <c r="H28">
        <v>1</v>
      </c>
      <c r="I28">
        <v>-1</v>
      </c>
    </row>
    <row r="29" spans="1:9" x14ac:dyDescent="0.35">
      <c r="A29" s="1" t="s">
        <v>36</v>
      </c>
      <c r="B29">
        <v>19</v>
      </c>
      <c r="C29">
        <v>42</v>
      </c>
      <c r="D29">
        <v>19.600000000000001</v>
      </c>
      <c r="E29">
        <v>66.15384615384616</v>
      </c>
      <c r="F29">
        <v>39.484615384615388</v>
      </c>
      <c r="G29">
        <v>306</v>
      </c>
      <c r="H29">
        <v>6</v>
      </c>
      <c r="I29">
        <v>0.60000000000000142</v>
      </c>
    </row>
    <row r="30" spans="1:9" x14ac:dyDescent="0.35">
      <c r="A30" s="1" t="s">
        <v>37</v>
      </c>
      <c r="B30">
        <v>21</v>
      </c>
      <c r="C30">
        <v>24</v>
      </c>
      <c r="D30">
        <v>19</v>
      </c>
      <c r="E30">
        <v>47.321428571428569</v>
      </c>
      <c r="F30">
        <v>29.721428571428572</v>
      </c>
      <c r="G30">
        <v>399</v>
      </c>
      <c r="H30">
        <v>7</v>
      </c>
      <c r="I30">
        <v>-2</v>
      </c>
    </row>
    <row r="31" spans="1:9" x14ac:dyDescent="0.35">
      <c r="A31" s="1" t="s">
        <v>38</v>
      </c>
      <c r="B31">
        <v>37</v>
      </c>
      <c r="C31">
        <v>114</v>
      </c>
      <c r="D31">
        <v>40.9</v>
      </c>
      <c r="E31">
        <v>76.443749999999994</v>
      </c>
      <c r="F31">
        <v>74.5</v>
      </c>
      <c r="G31">
        <v>728</v>
      </c>
      <c r="H31">
        <v>41</v>
      </c>
      <c r="I31">
        <v>3.899999999999999</v>
      </c>
    </row>
    <row r="32" spans="1:9" x14ac:dyDescent="0.35">
      <c r="A32" s="1" t="s">
        <v>39</v>
      </c>
      <c r="B32">
        <v>27</v>
      </c>
      <c r="C32">
        <v>63</v>
      </c>
      <c r="D32">
        <v>30.8</v>
      </c>
      <c r="E32">
        <v>69.092592592592595</v>
      </c>
      <c r="F32">
        <v>41.88148148148148</v>
      </c>
      <c r="G32">
        <v>918</v>
      </c>
      <c r="H32">
        <v>14</v>
      </c>
      <c r="I32">
        <v>3.8000000000000012</v>
      </c>
    </row>
    <row r="33" spans="1:9" x14ac:dyDescent="0.35">
      <c r="A33" s="1" t="s">
        <v>40</v>
      </c>
      <c r="B33">
        <v>9</v>
      </c>
      <c r="C33">
        <v>18</v>
      </c>
      <c r="D33">
        <v>9.4</v>
      </c>
      <c r="E33">
        <v>72.714285714285708</v>
      </c>
      <c r="F33">
        <v>47.75714285714286</v>
      </c>
      <c r="G33">
        <v>148</v>
      </c>
      <c r="H33">
        <v>1</v>
      </c>
      <c r="I33">
        <v>0.40000000000000041</v>
      </c>
    </row>
    <row r="34" spans="1:9" x14ac:dyDescent="0.35">
      <c r="A34" s="1" t="s">
        <v>41</v>
      </c>
      <c r="B34">
        <v>51</v>
      </c>
      <c r="C34">
        <v>96</v>
      </c>
      <c r="D34">
        <v>44.6</v>
      </c>
      <c r="E34">
        <v>71.921621621621625</v>
      </c>
      <c r="F34">
        <v>52.075675675675683</v>
      </c>
      <c r="G34">
        <v>536</v>
      </c>
      <c r="H34">
        <v>6</v>
      </c>
      <c r="I34">
        <v>-6.3999999999999986</v>
      </c>
    </row>
    <row r="35" spans="1:9" x14ac:dyDescent="0.35">
      <c r="A35" s="1" t="s">
        <v>42</v>
      </c>
      <c r="B35">
        <v>0</v>
      </c>
      <c r="C35">
        <v>2</v>
      </c>
      <c r="D35">
        <v>0.1</v>
      </c>
      <c r="E35">
        <v>100</v>
      </c>
      <c r="F35">
        <v>30</v>
      </c>
      <c r="G35">
        <v>10</v>
      </c>
      <c r="H35">
        <v>0</v>
      </c>
      <c r="I35">
        <v>0.1</v>
      </c>
    </row>
    <row r="36" spans="1:9" x14ac:dyDescent="0.35">
      <c r="A36" s="1" t="s">
        <v>43</v>
      </c>
      <c r="B36">
        <v>74</v>
      </c>
      <c r="C36">
        <v>161</v>
      </c>
      <c r="D36">
        <v>75.400000000000006</v>
      </c>
      <c r="E36">
        <v>71.962162162162159</v>
      </c>
      <c r="F36">
        <v>71.548648648648651</v>
      </c>
      <c r="G36">
        <v>987</v>
      </c>
      <c r="H36">
        <v>26</v>
      </c>
      <c r="I36">
        <v>1.4000000000000059</v>
      </c>
    </row>
    <row r="37" spans="1:9" x14ac:dyDescent="0.35">
      <c r="A37" s="1" t="s">
        <v>44</v>
      </c>
      <c r="B37">
        <v>3</v>
      </c>
      <c r="C37">
        <v>1</v>
      </c>
      <c r="D37">
        <v>2.4</v>
      </c>
      <c r="E37">
        <v>33.299999999999997</v>
      </c>
      <c r="F37">
        <v>0</v>
      </c>
      <c r="G37">
        <v>14</v>
      </c>
      <c r="H37">
        <v>0</v>
      </c>
      <c r="I37">
        <v>-0.60000000000000009</v>
      </c>
    </row>
    <row r="38" spans="1:9" x14ac:dyDescent="0.35">
      <c r="A38" s="1" t="s">
        <v>45</v>
      </c>
      <c r="B38">
        <v>64</v>
      </c>
      <c r="C38">
        <v>105</v>
      </c>
      <c r="D38">
        <v>62</v>
      </c>
      <c r="E38">
        <v>63.545945945945938</v>
      </c>
      <c r="F38">
        <v>59.643243243243248</v>
      </c>
      <c r="G38">
        <v>766</v>
      </c>
      <c r="H38">
        <v>15</v>
      </c>
      <c r="I38">
        <v>-2</v>
      </c>
    </row>
    <row r="39" spans="1:9" x14ac:dyDescent="0.35">
      <c r="A39" s="1" t="s">
        <v>46</v>
      </c>
      <c r="B39">
        <v>4</v>
      </c>
      <c r="C39">
        <v>2</v>
      </c>
      <c r="D39">
        <v>1.1000000000000001</v>
      </c>
      <c r="E39">
        <v>33.35</v>
      </c>
      <c r="F39">
        <v>91.3</v>
      </c>
      <c r="G39">
        <v>37</v>
      </c>
      <c r="H39">
        <v>1</v>
      </c>
      <c r="I39">
        <v>-2.9</v>
      </c>
    </row>
    <row r="40" spans="1:9" x14ac:dyDescent="0.35">
      <c r="A40" s="1" t="s">
        <v>47</v>
      </c>
      <c r="B40">
        <v>3</v>
      </c>
      <c r="C40">
        <v>0</v>
      </c>
      <c r="D40">
        <v>1.5</v>
      </c>
      <c r="E40">
        <v>0</v>
      </c>
      <c r="F40">
        <v>15</v>
      </c>
      <c r="G40">
        <v>20</v>
      </c>
      <c r="H40">
        <v>2</v>
      </c>
      <c r="I40">
        <v>-1.5</v>
      </c>
    </row>
    <row r="41" spans="1:9" x14ac:dyDescent="0.35">
      <c r="A41" s="1" t="s">
        <v>48</v>
      </c>
      <c r="B41">
        <v>1</v>
      </c>
      <c r="C41">
        <v>1</v>
      </c>
      <c r="D41">
        <v>0.6</v>
      </c>
      <c r="E41">
        <v>50</v>
      </c>
      <c r="F41">
        <v>25</v>
      </c>
      <c r="G41">
        <v>20</v>
      </c>
      <c r="H41">
        <v>0</v>
      </c>
      <c r="I41">
        <v>-0.4</v>
      </c>
    </row>
    <row r="42" spans="1:9" x14ac:dyDescent="0.35">
      <c r="A42" s="1" t="s">
        <v>49</v>
      </c>
      <c r="B42">
        <v>44</v>
      </c>
      <c r="C42">
        <v>96</v>
      </c>
      <c r="D42">
        <v>44.8</v>
      </c>
      <c r="E42">
        <v>68.362857142857138</v>
      </c>
      <c r="F42">
        <v>60.568571428571431</v>
      </c>
      <c r="G42">
        <v>731</v>
      </c>
      <c r="H42">
        <v>11</v>
      </c>
      <c r="I42">
        <v>0.79999999999999716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A259-F81D-4E11-AFF5-08B12E0A5F0F}">
  <sheetPr>
    <tabColor theme="8" tint="-0.249977111117893"/>
  </sheetPr>
  <dimension ref="A1:AJ271"/>
  <sheetViews>
    <sheetView topLeftCell="Y237" zoomScaleNormal="100" workbookViewId="0">
      <selection activeCell="AD269" sqref="AD269"/>
    </sheetView>
  </sheetViews>
  <sheetFormatPr baseColWidth="10" defaultColWidth="8.7265625" defaultRowHeight="14.5" x14ac:dyDescent="0.35"/>
  <cols>
    <col min="1" max="1" width="20.6328125" bestFit="1" customWidth="1"/>
    <col min="3" max="3" width="31" bestFit="1" customWidth="1"/>
    <col min="4" max="4" width="7.90625" bestFit="1" customWidth="1"/>
    <col min="5" max="5" width="21.54296875" bestFit="1" customWidth="1"/>
    <col min="6" max="6" width="31" bestFit="1" customWidth="1"/>
    <col min="7" max="7" width="7.90625" bestFit="1" customWidth="1"/>
    <col min="8" max="8" width="21.54296875" bestFit="1" customWidth="1"/>
    <col min="9" max="9" width="30" bestFit="1" customWidth="1"/>
    <col min="10" max="10" width="7.90625" bestFit="1" customWidth="1"/>
    <col min="12" max="12" width="31" bestFit="1" customWidth="1"/>
    <col min="13" max="13" width="11.81640625" customWidth="1"/>
    <col min="15" max="15" width="30" bestFit="1" customWidth="1"/>
    <col min="16" max="16" width="11.81640625" bestFit="1" customWidth="1"/>
    <col min="18" max="18" width="30" bestFit="1" customWidth="1"/>
    <col min="19" max="19" width="7.90625" bestFit="1" customWidth="1"/>
    <col min="21" max="21" width="30" bestFit="1" customWidth="1"/>
    <col min="22" max="22" width="7.90625" bestFit="1" customWidth="1"/>
    <col min="24" max="24" width="30" bestFit="1" customWidth="1"/>
    <col min="25" max="25" width="7.90625" bestFit="1" customWidth="1"/>
    <col min="27" max="27" width="31" bestFit="1" customWidth="1"/>
    <col min="28" max="28" width="7.90625" bestFit="1" customWidth="1"/>
    <col min="30" max="30" width="31" bestFit="1" customWidth="1"/>
    <col min="31" max="31" width="7.90625" bestFit="1" customWidth="1"/>
    <col min="32" max="32" width="7.90625" customWidth="1"/>
    <col min="33" max="33" width="14.81640625" bestFit="1" customWidth="1"/>
    <col min="34" max="34" width="4.90625" bestFit="1" customWidth="1"/>
    <col min="35" max="35" width="11.7265625" bestFit="1" customWidth="1"/>
    <col min="36" max="36" width="13" bestFit="1" customWidth="1"/>
  </cols>
  <sheetData>
    <row r="1" spans="1:36" x14ac:dyDescent="0.35">
      <c r="A1" s="5" t="s">
        <v>0</v>
      </c>
      <c r="B1" s="5" t="s">
        <v>60</v>
      </c>
      <c r="C1" s="1" t="s">
        <v>50</v>
      </c>
      <c r="D1" s="1" t="s">
        <v>51</v>
      </c>
      <c r="E1" s="5" t="s">
        <v>61</v>
      </c>
      <c r="F1" s="1" t="s">
        <v>50</v>
      </c>
      <c r="G1" s="1" t="s">
        <v>51</v>
      </c>
      <c r="H1" s="5" t="s">
        <v>62</v>
      </c>
      <c r="I1" s="1" t="s">
        <v>50</v>
      </c>
      <c r="J1" s="1" t="s">
        <v>51</v>
      </c>
      <c r="K1" s="5" t="s">
        <v>63</v>
      </c>
      <c r="L1" s="1" t="s">
        <v>50</v>
      </c>
      <c r="M1" s="1" t="s">
        <v>51</v>
      </c>
      <c r="N1" s="5" t="s">
        <v>64</v>
      </c>
      <c r="O1" s="1" t="s">
        <v>50</v>
      </c>
      <c r="P1" s="1" t="s">
        <v>51</v>
      </c>
      <c r="Q1" s="5" t="s">
        <v>65</v>
      </c>
      <c r="R1" s="1" t="s">
        <v>50</v>
      </c>
      <c r="S1" s="1" t="s">
        <v>51</v>
      </c>
      <c r="T1" s="5" t="s">
        <v>66</v>
      </c>
      <c r="U1" s="1" t="s">
        <v>50</v>
      </c>
      <c r="V1" s="1" t="s">
        <v>51</v>
      </c>
      <c r="W1" s="5" t="s">
        <v>67</v>
      </c>
      <c r="X1" s="1" t="s">
        <v>50</v>
      </c>
      <c r="Y1" s="1" t="s">
        <v>51</v>
      </c>
      <c r="Z1" s="5" t="s">
        <v>68</v>
      </c>
      <c r="AA1" s="1" t="s">
        <v>50</v>
      </c>
      <c r="AB1" s="1" t="s">
        <v>51</v>
      </c>
      <c r="AC1" s="5" t="s">
        <v>69</v>
      </c>
      <c r="AD1" s="2" t="s">
        <v>50</v>
      </c>
      <c r="AE1" s="2" t="s">
        <v>51</v>
      </c>
      <c r="AF1" s="2"/>
      <c r="AG1" s="2" t="s">
        <v>55</v>
      </c>
      <c r="AH1" s="2" t="s">
        <v>52</v>
      </c>
      <c r="AI1" s="2" t="s">
        <v>53</v>
      </c>
      <c r="AJ1" s="2" t="s">
        <v>54</v>
      </c>
    </row>
    <row r="2" spans="1:36" x14ac:dyDescent="0.35">
      <c r="A2" s="5" t="s">
        <v>89</v>
      </c>
      <c r="B2">
        <v>53</v>
      </c>
      <c r="C2" s="4">
        <f t="shared" ref="C2:C65" si="0">$C$269</f>
        <v>6.1419390149774795</v>
      </c>
      <c r="D2">
        <f t="shared" ref="D2:D65" si="1">B2*C2</f>
        <v>325.52276779380639</v>
      </c>
      <c r="E2">
        <v>239</v>
      </c>
      <c r="F2" s="4">
        <f t="shared" ref="F2:F65" si="2">$F$269</f>
        <v>9.4230058002091095</v>
      </c>
      <c r="G2">
        <f t="shared" ref="G2:G65" si="3">E2*F2</f>
        <v>2252.098386249977</v>
      </c>
      <c r="H2">
        <v>265</v>
      </c>
      <c r="I2" s="4">
        <f t="shared" ref="I2:I65" si="4">$I$269</f>
        <v>1</v>
      </c>
      <c r="J2">
        <f t="shared" ref="J2:J65" si="5">H2*I2</f>
        <v>265</v>
      </c>
      <c r="K2">
        <v>7</v>
      </c>
      <c r="L2" s="4">
        <f t="shared" ref="L2:L65" si="6">$L$269</f>
        <v>7.6613517660734658</v>
      </c>
      <c r="M2">
        <f t="shared" ref="M2:M65" si="7">K2*L2</f>
        <v>53.629462362514261</v>
      </c>
      <c r="N2">
        <v>3213</v>
      </c>
      <c r="O2" s="4">
        <f t="shared" ref="O2:O65" si="8">$O$269</f>
        <v>1.0137377392131277</v>
      </c>
      <c r="P2">
        <f t="shared" ref="P2:P65" si="9">N2*O2</f>
        <v>3257.1393560917795</v>
      </c>
      <c r="Q2">
        <v>34</v>
      </c>
      <c r="R2" s="4">
        <f t="shared" ref="R2:R65" si="10">$R$269</f>
        <v>1</v>
      </c>
      <c r="S2">
        <f t="shared" ref="S2:S65" si="11">Q2*R2</f>
        <v>34</v>
      </c>
      <c r="T2">
        <v>62</v>
      </c>
      <c r="U2" s="4">
        <f t="shared" ref="U2:U65" si="12">$U$269</f>
        <v>1.5263230925592794</v>
      </c>
      <c r="V2">
        <f t="shared" ref="V2:V65" si="13">T2*U2</f>
        <v>94.632031738675323</v>
      </c>
      <c r="W2">
        <v>353</v>
      </c>
      <c r="X2" s="4">
        <f t="shared" ref="X2:X65" si="14">$X$269</f>
        <v>1</v>
      </c>
      <c r="Y2">
        <f t="shared" ref="Y2:Y65" si="15">W2*X2</f>
        <v>353</v>
      </c>
      <c r="Z2">
        <v>1</v>
      </c>
      <c r="AA2" s="4">
        <f t="shared" ref="AA2:AA65" si="16">$AA$269</f>
        <v>4.5364773483477618</v>
      </c>
      <c r="AB2">
        <f>Z2*AA2</f>
        <v>4.5364773483477618</v>
      </c>
      <c r="AC2">
        <v>79.423684210526318</v>
      </c>
      <c r="AD2">
        <f t="shared" ref="AD2:AD65" si="17">$AD$269</f>
        <v>7.6931342961398368</v>
      </c>
      <c r="AE2">
        <f t="shared" ref="AE2:AE65" si="18">AC2*AD2</f>
        <v>611.01706892578011</v>
      </c>
      <c r="AG2">
        <f t="shared" ref="AG2:AG65" si="19">SUM(AE2,V2,S2,P2,M2,J2,G2,D2,Y2,AB2)</f>
        <v>7250.5755505108809</v>
      </c>
      <c r="AH2">
        <f t="shared" ref="AH2:AH65" si="20">RANK(AG2,AG:AG,0)</f>
        <v>1</v>
      </c>
      <c r="AI2">
        <f>VLOOKUP(A2,Referenz_DEF!A:E,5,FALSE)</f>
        <v>12</v>
      </c>
      <c r="AJ2">
        <f t="shared" ref="AJ2:AJ65" si="21">IFERROR(IF(AI2=0,0,ABS(AH2-AI2)),0)</f>
        <v>11</v>
      </c>
    </row>
    <row r="3" spans="1:36" x14ac:dyDescent="0.35">
      <c r="A3" s="5" t="s">
        <v>237</v>
      </c>
      <c r="B3">
        <v>114</v>
      </c>
      <c r="C3" s="4">
        <f t="shared" si="0"/>
        <v>6.1419390149774795</v>
      </c>
      <c r="D3">
        <f t="shared" si="1"/>
        <v>700.18104770743264</v>
      </c>
      <c r="E3">
        <v>232</v>
      </c>
      <c r="F3" s="4">
        <f t="shared" si="2"/>
        <v>9.4230058002091095</v>
      </c>
      <c r="G3">
        <f t="shared" si="3"/>
        <v>2186.1373456485135</v>
      </c>
      <c r="H3">
        <v>203</v>
      </c>
      <c r="I3" s="4">
        <f t="shared" si="4"/>
        <v>1</v>
      </c>
      <c r="J3">
        <f t="shared" si="5"/>
        <v>203</v>
      </c>
      <c r="K3">
        <v>0</v>
      </c>
      <c r="L3" s="4">
        <f t="shared" si="6"/>
        <v>7.6613517660734658</v>
      </c>
      <c r="M3">
        <f t="shared" si="7"/>
        <v>0</v>
      </c>
      <c r="N3">
        <v>2661</v>
      </c>
      <c r="O3" s="4">
        <f t="shared" si="8"/>
        <v>1.0137377392131277</v>
      </c>
      <c r="P3">
        <f t="shared" si="9"/>
        <v>2697.5561240461329</v>
      </c>
      <c r="Q3">
        <v>58</v>
      </c>
      <c r="R3" s="4">
        <f t="shared" si="10"/>
        <v>1</v>
      </c>
      <c r="S3">
        <f t="shared" si="11"/>
        <v>58</v>
      </c>
      <c r="T3">
        <v>81</v>
      </c>
      <c r="U3" s="4">
        <f t="shared" si="12"/>
        <v>1.5263230925592794</v>
      </c>
      <c r="V3">
        <f t="shared" si="13"/>
        <v>123.63217049730163</v>
      </c>
      <c r="W3">
        <v>533</v>
      </c>
      <c r="X3" s="4">
        <f t="shared" si="14"/>
        <v>1</v>
      </c>
      <c r="Y3">
        <f t="shared" si="15"/>
        <v>533</v>
      </c>
      <c r="Z3">
        <v>0</v>
      </c>
      <c r="AA3" s="4">
        <f t="shared" si="16"/>
        <v>4.5364773483477618</v>
      </c>
      <c r="AC3">
        <v>78.421052631578945</v>
      </c>
      <c r="AD3">
        <f t="shared" si="17"/>
        <v>7.6931342961398368</v>
      </c>
      <c r="AE3">
        <f t="shared" si="18"/>
        <v>603.30368953938716</v>
      </c>
      <c r="AG3">
        <f t="shared" si="19"/>
        <v>7104.8103774387673</v>
      </c>
      <c r="AH3">
        <f t="shared" si="20"/>
        <v>2</v>
      </c>
      <c r="AI3">
        <f>VLOOKUP(A3,Referenz_DEF!A:E,5,FALSE)</f>
        <v>9</v>
      </c>
      <c r="AJ3">
        <f t="shared" si="21"/>
        <v>7</v>
      </c>
    </row>
    <row r="4" spans="1:36" x14ac:dyDescent="0.35">
      <c r="A4" s="5" t="s">
        <v>320</v>
      </c>
      <c r="B4">
        <v>58</v>
      </c>
      <c r="C4" s="4">
        <f t="shared" si="0"/>
        <v>6.1419390149774795</v>
      </c>
      <c r="D4">
        <f t="shared" si="1"/>
        <v>356.2324628686938</v>
      </c>
      <c r="E4">
        <v>216</v>
      </c>
      <c r="F4" s="4">
        <f t="shared" si="2"/>
        <v>9.4230058002091095</v>
      </c>
      <c r="G4">
        <f t="shared" si="3"/>
        <v>2035.3692528451677</v>
      </c>
      <c r="H4">
        <v>278</v>
      </c>
      <c r="I4" s="4">
        <f t="shared" si="4"/>
        <v>1</v>
      </c>
      <c r="J4">
        <f t="shared" si="5"/>
        <v>278</v>
      </c>
      <c r="K4">
        <v>7</v>
      </c>
      <c r="L4" s="4">
        <f t="shared" si="6"/>
        <v>7.6613517660734658</v>
      </c>
      <c r="M4">
        <f t="shared" si="7"/>
        <v>53.629462362514261</v>
      </c>
      <c r="N4">
        <v>2941</v>
      </c>
      <c r="O4" s="4">
        <f t="shared" si="8"/>
        <v>1.0137377392131277</v>
      </c>
      <c r="P4">
        <f t="shared" si="9"/>
        <v>2981.4026910258085</v>
      </c>
      <c r="Q4">
        <v>49</v>
      </c>
      <c r="R4" s="4">
        <f t="shared" si="10"/>
        <v>1</v>
      </c>
      <c r="S4">
        <f t="shared" si="11"/>
        <v>49</v>
      </c>
      <c r="T4">
        <v>44</v>
      </c>
      <c r="U4" s="4">
        <f t="shared" si="12"/>
        <v>1.5263230925592794</v>
      </c>
      <c r="V4">
        <f t="shared" si="13"/>
        <v>67.158216072608298</v>
      </c>
      <c r="W4">
        <v>328</v>
      </c>
      <c r="X4" s="4">
        <f t="shared" si="14"/>
        <v>1</v>
      </c>
      <c r="Y4">
        <f t="shared" si="15"/>
        <v>328</v>
      </c>
      <c r="Z4">
        <v>2</v>
      </c>
      <c r="AA4" s="4">
        <f t="shared" si="16"/>
        <v>4.5364773483477618</v>
      </c>
      <c r="AC4">
        <v>74.938888888888897</v>
      </c>
      <c r="AD4">
        <f t="shared" si="17"/>
        <v>7.6931342961398368</v>
      </c>
      <c r="AE4">
        <f t="shared" si="18"/>
        <v>576.51493622572377</v>
      </c>
      <c r="AG4">
        <f t="shared" si="19"/>
        <v>6725.3070214005165</v>
      </c>
      <c r="AH4">
        <f t="shared" si="20"/>
        <v>3</v>
      </c>
      <c r="AI4">
        <f>VLOOKUP(A4,Referenz_DEF!A:E,5,FALSE)</f>
        <v>3</v>
      </c>
      <c r="AJ4">
        <f t="shared" si="21"/>
        <v>0</v>
      </c>
    </row>
    <row r="5" spans="1:36" x14ac:dyDescent="0.35">
      <c r="A5" s="5" t="s">
        <v>72</v>
      </c>
      <c r="B5">
        <v>97</v>
      </c>
      <c r="C5" s="4">
        <f t="shared" si="0"/>
        <v>6.1419390149774795</v>
      </c>
      <c r="D5">
        <f t="shared" si="1"/>
        <v>595.76808445281551</v>
      </c>
      <c r="E5">
        <v>211</v>
      </c>
      <c r="F5" s="4">
        <f t="shared" si="2"/>
        <v>9.4230058002091095</v>
      </c>
      <c r="G5">
        <f t="shared" si="3"/>
        <v>1988.2542238441222</v>
      </c>
      <c r="H5">
        <v>125</v>
      </c>
      <c r="I5" s="4">
        <f t="shared" si="4"/>
        <v>1</v>
      </c>
      <c r="J5">
        <f t="shared" si="5"/>
        <v>125</v>
      </c>
      <c r="K5">
        <v>4</v>
      </c>
      <c r="L5" s="4">
        <f t="shared" si="6"/>
        <v>7.6613517660734658</v>
      </c>
      <c r="M5">
        <f t="shared" si="7"/>
        <v>30.645407064293863</v>
      </c>
      <c r="N5">
        <v>2065</v>
      </c>
      <c r="O5" s="4">
        <f t="shared" si="8"/>
        <v>1.0137377392131277</v>
      </c>
      <c r="P5">
        <f t="shared" si="9"/>
        <v>2093.3684314751085</v>
      </c>
      <c r="Q5">
        <v>66</v>
      </c>
      <c r="R5" s="4">
        <f t="shared" si="10"/>
        <v>1</v>
      </c>
      <c r="S5">
        <f t="shared" si="11"/>
        <v>66</v>
      </c>
      <c r="T5">
        <v>113</v>
      </c>
      <c r="U5" s="4">
        <f t="shared" si="12"/>
        <v>1.5263230925592794</v>
      </c>
      <c r="V5">
        <f t="shared" si="13"/>
        <v>172.47450945919857</v>
      </c>
      <c r="W5">
        <v>434</v>
      </c>
      <c r="X5" s="4">
        <f t="shared" si="14"/>
        <v>1</v>
      </c>
      <c r="Y5">
        <f t="shared" si="15"/>
        <v>434</v>
      </c>
      <c r="Z5">
        <v>2</v>
      </c>
      <c r="AA5" s="4">
        <f t="shared" si="16"/>
        <v>4.5364773483477618</v>
      </c>
      <c r="AB5">
        <f>Z5*AA5</f>
        <v>9.0729546966955237</v>
      </c>
      <c r="AC5">
        <v>85.60588235294118</v>
      </c>
      <c r="AD5">
        <f t="shared" si="17"/>
        <v>7.6931342961398368</v>
      </c>
      <c r="AE5">
        <f t="shared" si="18"/>
        <v>658.57754948072386</v>
      </c>
      <c r="AG5">
        <f t="shared" si="19"/>
        <v>6173.1611604729587</v>
      </c>
      <c r="AH5">
        <f t="shared" si="20"/>
        <v>4</v>
      </c>
      <c r="AI5">
        <f>VLOOKUP(A5,Referenz_DEF!A:E,5,FALSE)</f>
        <v>2</v>
      </c>
      <c r="AJ5">
        <f t="shared" si="21"/>
        <v>2</v>
      </c>
    </row>
    <row r="6" spans="1:36" x14ac:dyDescent="0.35">
      <c r="A6" s="5" t="s">
        <v>298</v>
      </c>
      <c r="B6">
        <v>31</v>
      </c>
      <c r="C6" s="4">
        <f t="shared" si="0"/>
        <v>6.1419390149774795</v>
      </c>
      <c r="D6">
        <f t="shared" si="1"/>
        <v>190.40010946430186</v>
      </c>
      <c r="E6">
        <v>230</v>
      </c>
      <c r="F6" s="4">
        <f t="shared" si="2"/>
        <v>9.4230058002091095</v>
      </c>
      <c r="G6">
        <f t="shared" si="3"/>
        <v>2167.291334048095</v>
      </c>
      <c r="H6">
        <v>116</v>
      </c>
      <c r="I6" s="4">
        <f t="shared" si="4"/>
        <v>1</v>
      </c>
      <c r="J6">
        <f t="shared" si="5"/>
        <v>116</v>
      </c>
      <c r="K6">
        <v>0</v>
      </c>
      <c r="L6" s="4">
        <f t="shared" si="6"/>
        <v>7.6613517660734658</v>
      </c>
      <c r="M6">
        <f t="shared" si="7"/>
        <v>0</v>
      </c>
      <c r="N6">
        <v>2672</v>
      </c>
      <c r="O6" s="4">
        <f t="shared" si="8"/>
        <v>1.0137377392131277</v>
      </c>
      <c r="P6">
        <f t="shared" si="9"/>
        <v>2708.7072391774773</v>
      </c>
      <c r="Q6">
        <v>22</v>
      </c>
      <c r="R6" s="4">
        <f t="shared" si="10"/>
        <v>1</v>
      </c>
      <c r="S6">
        <f t="shared" si="11"/>
        <v>22</v>
      </c>
      <c r="T6">
        <v>45</v>
      </c>
      <c r="U6" s="4">
        <f t="shared" si="12"/>
        <v>1.5263230925592794</v>
      </c>
      <c r="V6">
        <f t="shared" si="13"/>
        <v>68.684539165167578</v>
      </c>
      <c r="W6">
        <v>181</v>
      </c>
      <c r="X6" s="4">
        <f t="shared" si="14"/>
        <v>1</v>
      </c>
      <c r="Y6">
        <f t="shared" si="15"/>
        <v>181</v>
      </c>
      <c r="Z6">
        <v>1</v>
      </c>
      <c r="AA6" s="4">
        <f t="shared" si="16"/>
        <v>4.5364773483477618</v>
      </c>
      <c r="AC6">
        <v>92.840625000000003</v>
      </c>
      <c r="AD6">
        <f t="shared" si="17"/>
        <v>7.6931342961398368</v>
      </c>
      <c r="AE6">
        <f t="shared" si="18"/>
        <v>714.23539626255752</v>
      </c>
      <c r="AG6">
        <f t="shared" si="19"/>
        <v>6168.3186181175997</v>
      </c>
      <c r="AH6">
        <f t="shared" si="20"/>
        <v>5</v>
      </c>
      <c r="AI6">
        <f>VLOOKUP(A6,Referenz_DEF!A:E,5,FALSE)</f>
        <v>11</v>
      </c>
      <c r="AJ6">
        <f t="shared" si="21"/>
        <v>6</v>
      </c>
    </row>
    <row r="7" spans="1:36" x14ac:dyDescent="0.35">
      <c r="A7" s="5" t="s">
        <v>270</v>
      </c>
      <c r="B7">
        <v>83</v>
      </c>
      <c r="C7" s="4">
        <f t="shared" si="0"/>
        <v>6.1419390149774795</v>
      </c>
      <c r="D7">
        <f t="shared" si="1"/>
        <v>509.78093824313078</v>
      </c>
      <c r="E7">
        <v>226</v>
      </c>
      <c r="F7" s="4">
        <f t="shared" si="2"/>
        <v>9.4230058002091095</v>
      </c>
      <c r="G7">
        <f t="shared" si="3"/>
        <v>2129.5993108472589</v>
      </c>
      <c r="H7">
        <v>99</v>
      </c>
      <c r="I7" s="4">
        <f t="shared" si="4"/>
        <v>1</v>
      </c>
      <c r="J7">
        <f t="shared" si="5"/>
        <v>99</v>
      </c>
      <c r="K7">
        <v>1</v>
      </c>
      <c r="L7" s="4">
        <f t="shared" si="6"/>
        <v>7.6613517660734658</v>
      </c>
      <c r="M7">
        <f t="shared" si="7"/>
        <v>7.6613517660734658</v>
      </c>
      <c r="N7">
        <v>1870</v>
      </c>
      <c r="O7" s="4">
        <f t="shared" si="8"/>
        <v>1.0137377392131277</v>
      </c>
      <c r="P7">
        <f t="shared" si="9"/>
        <v>1895.6895723285488</v>
      </c>
      <c r="Q7">
        <v>44</v>
      </c>
      <c r="R7" s="4">
        <f t="shared" si="10"/>
        <v>1</v>
      </c>
      <c r="S7">
        <f t="shared" si="11"/>
        <v>44</v>
      </c>
      <c r="T7">
        <v>53</v>
      </c>
      <c r="U7" s="4">
        <f t="shared" si="12"/>
        <v>1.5263230925592794</v>
      </c>
      <c r="V7">
        <f t="shared" si="13"/>
        <v>80.89512390564181</v>
      </c>
      <c r="W7">
        <v>535</v>
      </c>
      <c r="X7" s="4">
        <f t="shared" si="14"/>
        <v>1</v>
      </c>
      <c r="Y7">
        <f t="shared" si="15"/>
        <v>535</v>
      </c>
      <c r="Z7">
        <v>1</v>
      </c>
      <c r="AA7" s="4">
        <f t="shared" si="16"/>
        <v>4.5364773483477618</v>
      </c>
      <c r="AC7">
        <v>80.596969696969694</v>
      </c>
      <c r="AD7">
        <f t="shared" si="17"/>
        <v>7.6931342961398368</v>
      </c>
      <c r="AE7">
        <f t="shared" si="18"/>
        <v>620.04331174070069</v>
      </c>
      <c r="AG7">
        <f t="shared" si="19"/>
        <v>5921.6696088313538</v>
      </c>
      <c r="AH7">
        <f t="shared" si="20"/>
        <v>6</v>
      </c>
      <c r="AI7">
        <f>VLOOKUP(A7,Referenz_DEF!A:E,5,FALSE)</f>
        <v>0</v>
      </c>
      <c r="AJ7">
        <f t="shared" si="21"/>
        <v>0</v>
      </c>
    </row>
    <row r="8" spans="1:36" x14ac:dyDescent="0.35">
      <c r="A8" s="5" t="s">
        <v>238</v>
      </c>
      <c r="B8">
        <v>61</v>
      </c>
      <c r="C8" s="4">
        <f t="shared" si="0"/>
        <v>6.1419390149774795</v>
      </c>
      <c r="D8">
        <f t="shared" si="1"/>
        <v>374.65827991362625</v>
      </c>
      <c r="E8">
        <v>223</v>
      </c>
      <c r="F8" s="4">
        <f t="shared" si="2"/>
        <v>9.4230058002091095</v>
      </c>
      <c r="G8">
        <f t="shared" si="3"/>
        <v>2101.3302934466315</v>
      </c>
      <c r="H8">
        <v>154</v>
      </c>
      <c r="I8" s="4">
        <f t="shared" si="4"/>
        <v>1</v>
      </c>
      <c r="J8">
        <f t="shared" si="5"/>
        <v>154</v>
      </c>
      <c r="K8">
        <v>5</v>
      </c>
      <c r="L8" s="4">
        <f t="shared" si="6"/>
        <v>7.6613517660734658</v>
      </c>
      <c r="M8">
        <f t="shared" si="7"/>
        <v>38.306758830367329</v>
      </c>
      <c r="N8">
        <v>2015</v>
      </c>
      <c r="O8" s="4">
        <f t="shared" si="8"/>
        <v>1.0137377392131277</v>
      </c>
      <c r="P8">
        <f t="shared" si="9"/>
        <v>2042.6815445144523</v>
      </c>
      <c r="Q8">
        <v>29</v>
      </c>
      <c r="R8" s="4">
        <f t="shared" si="10"/>
        <v>1</v>
      </c>
      <c r="S8">
        <f t="shared" si="11"/>
        <v>29</v>
      </c>
      <c r="T8">
        <v>62</v>
      </c>
      <c r="U8" s="4">
        <f t="shared" si="12"/>
        <v>1.5263230925592794</v>
      </c>
      <c r="V8">
        <f t="shared" si="13"/>
        <v>94.632031738675323</v>
      </c>
      <c r="W8">
        <v>363</v>
      </c>
      <c r="X8" s="4">
        <f t="shared" si="14"/>
        <v>1</v>
      </c>
      <c r="Y8">
        <f t="shared" si="15"/>
        <v>363</v>
      </c>
      <c r="Z8">
        <v>1</v>
      </c>
      <c r="AA8" s="4">
        <f t="shared" si="16"/>
        <v>4.5364773483477618</v>
      </c>
      <c r="AC8">
        <v>81.128124999999997</v>
      </c>
      <c r="AD8">
        <f t="shared" si="17"/>
        <v>7.6931342961398368</v>
      </c>
      <c r="AE8">
        <f t="shared" si="18"/>
        <v>624.12956081901973</v>
      </c>
      <c r="AG8">
        <f t="shared" si="19"/>
        <v>5821.738469262772</v>
      </c>
      <c r="AH8">
        <f t="shared" si="20"/>
        <v>7</v>
      </c>
      <c r="AI8">
        <f>VLOOKUP(A8,Referenz_DEF!A:E,5,FALSE)</f>
        <v>4</v>
      </c>
      <c r="AJ8">
        <f t="shared" si="21"/>
        <v>3</v>
      </c>
    </row>
    <row r="9" spans="1:36" x14ac:dyDescent="0.35">
      <c r="A9" s="5" t="s">
        <v>213</v>
      </c>
      <c r="B9">
        <v>70</v>
      </c>
      <c r="C9" s="4">
        <f t="shared" si="0"/>
        <v>6.1419390149774795</v>
      </c>
      <c r="D9">
        <f t="shared" si="1"/>
        <v>429.93573104842358</v>
      </c>
      <c r="E9">
        <v>212</v>
      </c>
      <c r="F9" s="4">
        <f t="shared" si="2"/>
        <v>9.4230058002091095</v>
      </c>
      <c r="G9">
        <f t="shared" si="3"/>
        <v>1997.6772296443312</v>
      </c>
      <c r="H9">
        <v>162</v>
      </c>
      <c r="I9" s="4">
        <f t="shared" si="4"/>
        <v>1</v>
      </c>
      <c r="J9">
        <f t="shared" si="5"/>
        <v>162</v>
      </c>
      <c r="K9">
        <v>3</v>
      </c>
      <c r="L9" s="4">
        <f t="shared" si="6"/>
        <v>7.6613517660734658</v>
      </c>
      <c r="M9">
        <f t="shared" si="7"/>
        <v>22.984055298220397</v>
      </c>
      <c r="N9">
        <v>2010</v>
      </c>
      <c r="O9" s="4">
        <f t="shared" si="8"/>
        <v>1.0137377392131277</v>
      </c>
      <c r="P9">
        <f t="shared" si="9"/>
        <v>2037.6128558183866</v>
      </c>
      <c r="Q9">
        <v>50</v>
      </c>
      <c r="R9" s="4">
        <f t="shared" si="10"/>
        <v>1</v>
      </c>
      <c r="S9">
        <f t="shared" si="11"/>
        <v>50</v>
      </c>
      <c r="T9">
        <v>37</v>
      </c>
      <c r="U9" s="4">
        <f t="shared" si="12"/>
        <v>1.5263230925592794</v>
      </c>
      <c r="V9">
        <f t="shared" si="13"/>
        <v>56.473954424693339</v>
      </c>
      <c r="W9">
        <v>311</v>
      </c>
      <c r="X9" s="4">
        <f t="shared" si="14"/>
        <v>1</v>
      </c>
      <c r="Y9">
        <f t="shared" si="15"/>
        <v>311</v>
      </c>
      <c r="Z9">
        <v>2</v>
      </c>
      <c r="AA9" s="4">
        <f t="shared" si="16"/>
        <v>4.5364773483477618</v>
      </c>
      <c r="AC9">
        <v>85.25200000000001</v>
      </c>
      <c r="AD9">
        <f t="shared" si="17"/>
        <v>7.6931342961398368</v>
      </c>
      <c r="AE9">
        <f t="shared" si="18"/>
        <v>655.85508501451341</v>
      </c>
      <c r="AG9">
        <f t="shared" si="19"/>
        <v>5723.5389112485691</v>
      </c>
      <c r="AH9">
        <f t="shared" si="20"/>
        <v>8</v>
      </c>
      <c r="AI9">
        <f>VLOOKUP(A9,Referenz_DEF!A:E,5,FALSE)</f>
        <v>1</v>
      </c>
      <c r="AJ9">
        <f t="shared" si="21"/>
        <v>7</v>
      </c>
    </row>
    <row r="10" spans="1:36" x14ac:dyDescent="0.35">
      <c r="A10" s="5" t="s">
        <v>170</v>
      </c>
      <c r="B10">
        <v>30</v>
      </c>
      <c r="C10" s="4">
        <f t="shared" si="0"/>
        <v>6.1419390149774795</v>
      </c>
      <c r="D10">
        <f t="shared" si="1"/>
        <v>184.25817044932438</v>
      </c>
      <c r="E10">
        <v>200</v>
      </c>
      <c r="F10" s="4">
        <f t="shared" si="2"/>
        <v>9.4230058002091095</v>
      </c>
      <c r="G10">
        <f t="shared" si="3"/>
        <v>1884.6011600418219</v>
      </c>
      <c r="H10">
        <v>104</v>
      </c>
      <c r="I10" s="4">
        <f t="shared" si="4"/>
        <v>1</v>
      </c>
      <c r="J10">
        <f t="shared" si="5"/>
        <v>104</v>
      </c>
      <c r="K10">
        <v>1</v>
      </c>
      <c r="L10" s="4">
        <f t="shared" si="6"/>
        <v>7.6613517660734658</v>
      </c>
      <c r="M10">
        <f t="shared" si="7"/>
        <v>7.6613517660734658</v>
      </c>
      <c r="N10">
        <v>2139</v>
      </c>
      <c r="O10" s="4">
        <f t="shared" si="8"/>
        <v>1.0137377392131277</v>
      </c>
      <c r="P10">
        <f t="shared" si="9"/>
        <v>2168.3850241768801</v>
      </c>
      <c r="Q10">
        <v>61</v>
      </c>
      <c r="R10" s="4">
        <f t="shared" si="10"/>
        <v>1</v>
      </c>
      <c r="S10">
        <f t="shared" si="11"/>
        <v>61</v>
      </c>
      <c r="T10">
        <v>45</v>
      </c>
      <c r="U10" s="4">
        <f t="shared" si="12"/>
        <v>1.5263230925592794</v>
      </c>
      <c r="V10">
        <f t="shared" si="13"/>
        <v>68.684539165167578</v>
      </c>
      <c r="W10">
        <v>191</v>
      </c>
      <c r="X10" s="4">
        <f t="shared" si="14"/>
        <v>1</v>
      </c>
      <c r="Y10">
        <f t="shared" si="15"/>
        <v>191</v>
      </c>
      <c r="Z10">
        <v>2</v>
      </c>
      <c r="AA10" s="4">
        <f t="shared" si="16"/>
        <v>4.5364773483477618</v>
      </c>
      <c r="AC10">
        <v>89.064705882352939</v>
      </c>
      <c r="AD10">
        <f t="shared" si="17"/>
        <v>7.6931342961398368</v>
      </c>
      <c r="AE10">
        <f t="shared" si="18"/>
        <v>685.18674339913684</v>
      </c>
      <c r="AG10">
        <f t="shared" si="19"/>
        <v>5354.7769889984047</v>
      </c>
      <c r="AH10">
        <f t="shared" si="20"/>
        <v>9</v>
      </c>
      <c r="AI10">
        <f>VLOOKUP(A10,Referenz_DEF!A:E,5,FALSE)</f>
        <v>4</v>
      </c>
      <c r="AJ10">
        <f t="shared" si="21"/>
        <v>5</v>
      </c>
    </row>
    <row r="11" spans="1:36" x14ac:dyDescent="0.35">
      <c r="A11" s="5" t="s">
        <v>287</v>
      </c>
      <c r="B11">
        <v>64</v>
      </c>
      <c r="C11" s="4">
        <f t="shared" si="0"/>
        <v>6.1419390149774795</v>
      </c>
      <c r="D11">
        <f t="shared" si="1"/>
        <v>393.08409695855869</v>
      </c>
      <c r="E11">
        <v>178</v>
      </c>
      <c r="F11" s="4">
        <f t="shared" si="2"/>
        <v>9.4230058002091095</v>
      </c>
      <c r="G11">
        <f t="shared" si="3"/>
        <v>1677.2950324372214</v>
      </c>
      <c r="H11">
        <v>111</v>
      </c>
      <c r="I11" s="4">
        <f t="shared" si="4"/>
        <v>1</v>
      </c>
      <c r="J11">
        <f t="shared" si="5"/>
        <v>111</v>
      </c>
      <c r="K11">
        <v>2</v>
      </c>
      <c r="L11" s="4">
        <f t="shared" si="6"/>
        <v>7.6613517660734658</v>
      </c>
      <c r="M11">
        <f t="shared" si="7"/>
        <v>15.322703532146932</v>
      </c>
      <c r="N11">
        <v>1983</v>
      </c>
      <c r="O11" s="4">
        <f t="shared" si="8"/>
        <v>1.0137377392131277</v>
      </c>
      <c r="P11">
        <f t="shared" si="9"/>
        <v>2010.2419368596322</v>
      </c>
      <c r="Q11">
        <v>41</v>
      </c>
      <c r="R11" s="4">
        <f t="shared" si="10"/>
        <v>1</v>
      </c>
      <c r="S11">
        <f t="shared" si="11"/>
        <v>41</v>
      </c>
      <c r="T11">
        <v>58</v>
      </c>
      <c r="U11" s="4">
        <f t="shared" si="12"/>
        <v>1.5263230925592794</v>
      </c>
      <c r="V11">
        <f t="shared" si="13"/>
        <v>88.526739368438214</v>
      </c>
      <c r="W11">
        <v>359</v>
      </c>
      <c r="X11" s="4">
        <f t="shared" si="14"/>
        <v>1</v>
      </c>
      <c r="Y11">
        <f t="shared" si="15"/>
        <v>359</v>
      </c>
      <c r="Z11">
        <v>1</v>
      </c>
      <c r="AA11" s="4">
        <f t="shared" si="16"/>
        <v>4.5364773483477618</v>
      </c>
      <c r="AC11">
        <v>84.529032258064518</v>
      </c>
      <c r="AD11">
        <f t="shared" si="17"/>
        <v>7.6931342961398368</v>
      </c>
      <c r="AE11">
        <f t="shared" si="18"/>
        <v>650.2931970840267</v>
      </c>
      <c r="AG11">
        <f t="shared" si="19"/>
        <v>5345.7637062400245</v>
      </c>
      <c r="AH11">
        <f t="shared" si="20"/>
        <v>10</v>
      </c>
      <c r="AI11">
        <f>VLOOKUP(A11,Referenz_DEF!A:E,5,FALSE)</f>
        <v>4</v>
      </c>
      <c r="AJ11">
        <f t="shared" si="21"/>
        <v>6</v>
      </c>
    </row>
    <row r="12" spans="1:36" x14ac:dyDescent="0.35">
      <c r="A12" s="5" t="s">
        <v>229</v>
      </c>
      <c r="B12">
        <v>83</v>
      </c>
      <c r="C12" s="4">
        <f t="shared" si="0"/>
        <v>6.1419390149774795</v>
      </c>
      <c r="D12">
        <f t="shared" si="1"/>
        <v>509.78093824313078</v>
      </c>
      <c r="E12">
        <v>192</v>
      </c>
      <c r="F12" s="4">
        <f t="shared" si="2"/>
        <v>9.4230058002091095</v>
      </c>
      <c r="G12">
        <f t="shared" si="3"/>
        <v>1809.2171136401489</v>
      </c>
      <c r="H12">
        <v>92</v>
      </c>
      <c r="I12" s="4">
        <f t="shared" si="4"/>
        <v>1</v>
      </c>
      <c r="J12">
        <f t="shared" si="5"/>
        <v>92</v>
      </c>
      <c r="K12">
        <v>2</v>
      </c>
      <c r="L12" s="4">
        <f t="shared" si="6"/>
        <v>7.6613517660734658</v>
      </c>
      <c r="M12">
        <f t="shared" si="7"/>
        <v>15.322703532146932</v>
      </c>
      <c r="N12">
        <v>1612</v>
      </c>
      <c r="O12" s="4">
        <f t="shared" si="8"/>
        <v>1.0137377392131277</v>
      </c>
      <c r="P12">
        <f t="shared" si="9"/>
        <v>1634.1452356115619</v>
      </c>
      <c r="Q12">
        <v>40</v>
      </c>
      <c r="R12" s="4">
        <f t="shared" si="10"/>
        <v>1</v>
      </c>
      <c r="S12">
        <f t="shared" si="11"/>
        <v>40</v>
      </c>
      <c r="T12">
        <v>70</v>
      </c>
      <c r="U12" s="4">
        <f t="shared" si="12"/>
        <v>1.5263230925592794</v>
      </c>
      <c r="V12">
        <f t="shared" si="13"/>
        <v>106.84261647914956</v>
      </c>
      <c r="W12">
        <v>422</v>
      </c>
      <c r="X12" s="4">
        <f t="shared" si="14"/>
        <v>1</v>
      </c>
      <c r="Y12">
        <f t="shared" si="15"/>
        <v>422</v>
      </c>
      <c r="Z12">
        <v>0</v>
      </c>
      <c r="AA12" s="4">
        <f t="shared" si="16"/>
        <v>4.5364773483477618</v>
      </c>
      <c r="AC12">
        <v>79.180000000000007</v>
      </c>
      <c r="AD12">
        <f t="shared" si="17"/>
        <v>7.6931342961398368</v>
      </c>
      <c r="AE12">
        <f t="shared" si="18"/>
        <v>609.14237356835235</v>
      </c>
      <c r="AG12">
        <f t="shared" si="19"/>
        <v>5238.4509810744903</v>
      </c>
      <c r="AH12">
        <f t="shared" si="20"/>
        <v>11</v>
      </c>
      <c r="AI12">
        <f>VLOOKUP(A12,Referenz_DEF!A:E,5,FALSE)</f>
        <v>0</v>
      </c>
      <c r="AJ12">
        <f t="shared" si="21"/>
        <v>0</v>
      </c>
    </row>
    <row r="13" spans="1:36" x14ac:dyDescent="0.35">
      <c r="A13" s="5" t="s">
        <v>249</v>
      </c>
      <c r="B13">
        <v>97</v>
      </c>
      <c r="C13" s="4">
        <f t="shared" si="0"/>
        <v>6.1419390149774795</v>
      </c>
      <c r="D13">
        <f t="shared" si="1"/>
        <v>595.76808445281551</v>
      </c>
      <c r="E13">
        <v>107</v>
      </c>
      <c r="F13" s="4">
        <f t="shared" si="2"/>
        <v>9.4230058002091095</v>
      </c>
      <c r="G13">
        <f t="shared" si="3"/>
        <v>1008.2616206223747</v>
      </c>
      <c r="H13">
        <v>222</v>
      </c>
      <c r="I13" s="4">
        <f t="shared" si="4"/>
        <v>1</v>
      </c>
      <c r="J13">
        <f t="shared" si="5"/>
        <v>222</v>
      </c>
      <c r="K13">
        <v>2</v>
      </c>
      <c r="L13" s="4">
        <f t="shared" si="6"/>
        <v>7.6613517660734658</v>
      </c>
      <c r="M13">
        <f t="shared" si="7"/>
        <v>15.322703532146932</v>
      </c>
      <c r="N13">
        <v>2147</v>
      </c>
      <c r="O13" s="4">
        <f t="shared" si="8"/>
        <v>1.0137377392131277</v>
      </c>
      <c r="P13">
        <f t="shared" si="9"/>
        <v>2176.4949260905851</v>
      </c>
      <c r="Q13">
        <v>47</v>
      </c>
      <c r="R13" s="4">
        <f t="shared" si="10"/>
        <v>1</v>
      </c>
      <c r="S13">
        <f t="shared" si="11"/>
        <v>47</v>
      </c>
      <c r="T13">
        <v>81</v>
      </c>
      <c r="U13" s="4">
        <f t="shared" si="12"/>
        <v>1.5263230925592794</v>
      </c>
      <c r="V13">
        <f t="shared" si="13"/>
        <v>123.63217049730163</v>
      </c>
      <c r="W13">
        <v>425</v>
      </c>
      <c r="X13" s="4">
        <f t="shared" si="14"/>
        <v>1</v>
      </c>
      <c r="Y13">
        <f t="shared" si="15"/>
        <v>425</v>
      </c>
      <c r="Z13">
        <v>0</v>
      </c>
      <c r="AA13" s="4">
        <f t="shared" si="16"/>
        <v>4.5364773483477618</v>
      </c>
      <c r="AC13">
        <v>76.505263157894731</v>
      </c>
      <c r="AD13">
        <f t="shared" si="17"/>
        <v>7.6931342961398368</v>
      </c>
      <c r="AE13">
        <f t="shared" si="18"/>
        <v>588.5652638352035</v>
      </c>
      <c r="AG13">
        <f t="shared" si="19"/>
        <v>5202.0447690304272</v>
      </c>
      <c r="AH13">
        <f t="shared" si="20"/>
        <v>12</v>
      </c>
      <c r="AI13">
        <f>VLOOKUP(A13,Referenz_DEF!A:E,5,FALSE)</f>
        <v>14</v>
      </c>
      <c r="AJ13">
        <f t="shared" si="21"/>
        <v>2</v>
      </c>
    </row>
    <row r="14" spans="1:36" x14ac:dyDescent="0.35">
      <c r="A14" s="5" t="s">
        <v>98</v>
      </c>
      <c r="B14">
        <v>46</v>
      </c>
      <c r="C14" s="4">
        <f t="shared" si="0"/>
        <v>6.1419390149774795</v>
      </c>
      <c r="D14">
        <f t="shared" si="1"/>
        <v>282.52919468896408</v>
      </c>
      <c r="E14">
        <v>177</v>
      </c>
      <c r="F14" s="4">
        <f t="shared" si="2"/>
        <v>9.4230058002091095</v>
      </c>
      <c r="G14">
        <f t="shared" si="3"/>
        <v>1667.8720266370124</v>
      </c>
      <c r="H14">
        <v>127</v>
      </c>
      <c r="I14" s="4">
        <f t="shared" si="4"/>
        <v>1</v>
      </c>
      <c r="J14">
        <f t="shared" si="5"/>
        <v>127</v>
      </c>
      <c r="K14">
        <v>5</v>
      </c>
      <c r="L14" s="4">
        <f t="shared" si="6"/>
        <v>7.6613517660734658</v>
      </c>
      <c r="M14">
        <f t="shared" si="7"/>
        <v>38.306758830367329</v>
      </c>
      <c r="N14">
        <v>1806</v>
      </c>
      <c r="O14" s="4">
        <f t="shared" si="8"/>
        <v>1.0137377392131277</v>
      </c>
      <c r="P14">
        <f t="shared" si="9"/>
        <v>1830.8103570189087</v>
      </c>
      <c r="Q14">
        <v>29</v>
      </c>
      <c r="R14" s="4">
        <f t="shared" si="10"/>
        <v>1</v>
      </c>
      <c r="S14">
        <f t="shared" si="11"/>
        <v>29</v>
      </c>
      <c r="T14">
        <v>65</v>
      </c>
      <c r="U14" s="4">
        <f t="shared" si="12"/>
        <v>1.5263230925592794</v>
      </c>
      <c r="V14">
        <f t="shared" si="13"/>
        <v>99.211001016353165</v>
      </c>
      <c r="W14">
        <v>323</v>
      </c>
      <c r="X14" s="4">
        <f t="shared" si="14"/>
        <v>1</v>
      </c>
      <c r="Y14">
        <f t="shared" si="15"/>
        <v>323</v>
      </c>
      <c r="Z14">
        <v>3</v>
      </c>
      <c r="AA14" s="4">
        <f t="shared" si="16"/>
        <v>4.5364773483477618</v>
      </c>
      <c r="AB14">
        <f>Z14*AA14</f>
        <v>13.609432045043285</v>
      </c>
      <c r="AC14">
        <v>76.640740740740753</v>
      </c>
      <c r="AD14">
        <f t="shared" si="17"/>
        <v>7.6931342961398368</v>
      </c>
      <c r="AE14">
        <f t="shared" si="18"/>
        <v>589.60751107415433</v>
      </c>
      <c r="AG14">
        <f t="shared" si="19"/>
        <v>5000.946281310803</v>
      </c>
      <c r="AH14">
        <f t="shared" si="20"/>
        <v>13</v>
      </c>
      <c r="AI14">
        <f>VLOOKUP(A14,Referenz_DEF!A:E,5,FALSE)</f>
        <v>0</v>
      </c>
      <c r="AJ14">
        <f t="shared" si="21"/>
        <v>0</v>
      </c>
    </row>
    <row r="15" spans="1:36" x14ac:dyDescent="0.35">
      <c r="A15" s="5" t="s">
        <v>228</v>
      </c>
      <c r="B15">
        <v>37</v>
      </c>
      <c r="C15" s="4">
        <f t="shared" si="0"/>
        <v>6.1419390149774795</v>
      </c>
      <c r="D15">
        <f t="shared" si="1"/>
        <v>227.25174355416675</v>
      </c>
      <c r="E15">
        <v>184</v>
      </c>
      <c r="F15" s="4">
        <f t="shared" si="2"/>
        <v>9.4230058002091095</v>
      </c>
      <c r="G15">
        <f t="shared" si="3"/>
        <v>1733.8330672384761</v>
      </c>
      <c r="H15">
        <v>107</v>
      </c>
      <c r="I15" s="4">
        <f t="shared" si="4"/>
        <v>1</v>
      </c>
      <c r="J15">
        <f t="shared" si="5"/>
        <v>107</v>
      </c>
      <c r="K15">
        <v>1</v>
      </c>
      <c r="L15" s="4">
        <f t="shared" si="6"/>
        <v>7.6613517660734658</v>
      </c>
      <c r="M15">
        <f t="shared" si="7"/>
        <v>7.6613517660734658</v>
      </c>
      <c r="N15">
        <v>1897</v>
      </c>
      <c r="O15" s="4">
        <f t="shared" si="8"/>
        <v>1.0137377392131277</v>
      </c>
      <c r="P15">
        <f t="shared" si="9"/>
        <v>1923.0604912873032</v>
      </c>
      <c r="Q15">
        <v>15</v>
      </c>
      <c r="R15" s="4">
        <f t="shared" si="10"/>
        <v>1</v>
      </c>
      <c r="S15">
        <f t="shared" si="11"/>
        <v>15</v>
      </c>
      <c r="T15">
        <v>29</v>
      </c>
      <c r="U15" s="4">
        <f t="shared" si="12"/>
        <v>1.5263230925592794</v>
      </c>
      <c r="V15">
        <f t="shared" si="13"/>
        <v>44.263369684219107</v>
      </c>
      <c r="W15">
        <v>236</v>
      </c>
      <c r="X15" s="4">
        <f t="shared" si="14"/>
        <v>1</v>
      </c>
      <c r="Y15">
        <f t="shared" si="15"/>
        <v>236</v>
      </c>
      <c r="Z15">
        <v>1</v>
      </c>
      <c r="AA15" s="4">
        <f t="shared" si="16"/>
        <v>4.5364773483477618</v>
      </c>
      <c r="AC15">
        <v>88.804166666666674</v>
      </c>
      <c r="AD15">
        <f t="shared" si="17"/>
        <v>7.6931342961398368</v>
      </c>
      <c r="AE15">
        <f t="shared" si="18"/>
        <v>683.18238022345145</v>
      </c>
      <c r="AG15">
        <f t="shared" si="19"/>
        <v>4977.2524037536905</v>
      </c>
      <c r="AH15">
        <f t="shared" si="20"/>
        <v>14</v>
      </c>
      <c r="AI15">
        <f>VLOOKUP(A15,Referenz_DEF!A:E,5,FALSE)</f>
        <v>0</v>
      </c>
      <c r="AJ15">
        <f t="shared" si="21"/>
        <v>0</v>
      </c>
    </row>
    <row r="16" spans="1:36" x14ac:dyDescent="0.35">
      <c r="A16" s="5" t="s">
        <v>328</v>
      </c>
      <c r="B16">
        <v>61</v>
      </c>
      <c r="C16" s="4">
        <f t="shared" si="0"/>
        <v>6.1419390149774795</v>
      </c>
      <c r="D16">
        <f t="shared" si="1"/>
        <v>374.65827991362625</v>
      </c>
      <c r="E16">
        <v>167</v>
      </c>
      <c r="F16" s="4">
        <f t="shared" si="2"/>
        <v>9.4230058002091095</v>
      </c>
      <c r="G16">
        <f t="shared" si="3"/>
        <v>1573.6419686349213</v>
      </c>
      <c r="H16">
        <v>77</v>
      </c>
      <c r="I16" s="4">
        <f t="shared" si="4"/>
        <v>1</v>
      </c>
      <c r="J16">
        <f t="shared" si="5"/>
        <v>77</v>
      </c>
      <c r="K16">
        <v>0</v>
      </c>
      <c r="L16" s="4">
        <f t="shared" si="6"/>
        <v>7.6613517660734658</v>
      </c>
      <c r="M16">
        <f t="shared" si="7"/>
        <v>0</v>
      </c>
      <c r="N16">
        <v>1658</v>
      </c>
      <c r="O16" s="4">
        <f t="shared" si="8"/>
        <v>1.0137377392131277</v>
      </c>
      <c r="P16">
        <f t="shared" si="9"/>
        <v>1680.7771716153657</v>
      </c>
      <c r="Q16">
        <v>51</v>
      </c>
      <c r="R16" s="4">
        <f t="shared" si="10"/>
        <v>1</v>
      </c>
      <c r="S16">
        <f t="shared" si="11"/>
        <v>51</v>
      </c>
      <c r="T16">
        <v>47</v>
      </c>
      <c r="U16" s="4">
        <f t="shared" si="12"/>
        <v>1.5263230925592794</v>
      </c>
      <c r="V16">
        <f t="shared" si="13"/>
        <v>71.73718535028614</v>
      </c>
      <c r="W16">
        <v>245</v>
      </c>
      <c r="X16" s="4">
        <f t="shared" si="14"/>
        <v>1</v>
      </c>
      <c r="Y16">
        <f t="shared" si="15"/>
        <v>245</v>
      </c>
      <c r="Z16">
        <v>0</v>
      </c>
      <c r="AA16" s="4">
        <f t="shared" si="16"/>
        <v>4.5364773483477618</v>
      </c>
      <c r="AC16">
        <v>87.048148148148158</v>
      </c>
      <c r="AD16">
        <f t="shared" si="17"/>
        <v>7.6931342961398368</v>
      </c>
      <c r="AE16">
        <f t="shared" si="18"/>
        <v>669.67309393398</v>
      </c>
      <c r="AG16">
        <f t="shared" si="19"/>
        <v>4743.4876994481792</v>
      </c>
      <c r="AH16">
        <f t="shared" si="20"/>
        <v>15</v>
      </c>
      <c r="AI16">
        <f>VLOOKUP(A16,Referenz_DEF!A:E,5,FALSE)</f>
        <v>0</v>
      </c>
      <c r="AJ16">
        <f t="shared" si="21"/>
        <v>0</v>
      </c>
    </row>
    <row r="17" spans="1:36" x14ac:dyDescent="0.35">
      <c r="A17" s="5" t="s">
        <v>207</v>
      </c>
      <c r="B17">
        <v>19</v>
      </c>
      <c r="C17" s="4">
        <f t="shared" si="0"/>
        <v>6.1419390149774795</v>
      </c>
      <c r="D17">
        <f t="shared" si="1"/>
        <v>116.69684128457212</v>
      </c>
      <c r="E17">
        <v>199</v>
      </c>
      <c r="F17" s="4">
        <f t="shared" si="2"/>
        <v>9.4230058002091095</v>
      </c>
      <c r="G17">
        <f t="shared" si="3"/>
        <v>1875.1781542416129</v>
      </c>
      <c r="H17">
        <v>72</v>
      </c>
      <c r="I17" s="4">
        <f t="shared" si="4"/>
        <v>1</v>
      </c>
      <c r="J17">
        <f t="shared" si="5"/>
        <v>72</v>
      </c>
      <c r="K17">
        <v>0</v>
      </c>
      <c r="L17" s="4">
        <f t="shared" si="6"/>
        <v>7.6613517660734658</v>
      </c>
      <c r="M17">
        <f t="shared" si="7"/>
        <v>0</v>
      </c>
      <c r="N17">
        <v>1683</v>
      </c>
      <c r="O17" s="4">
        <f t="shared" si="8"/>
        <v>1.0137377392131277</v>
      </c>
      <c r="P17">
        <f t="shared" si="9"/>
        <v>1706.1206150956939</v>
      </c>
      <c r="Q17">
        <v>19</v>
      </c>
      <c r="R17" s="4">
        <f t="shared" si="10"/>
        <v>1</v>
      </c>
      <c r="S17">
        <f t="shared" si="11"/>
        <v>19</v>
      </c>
      <c r="T17">
        <v>31</v>
      </c>
      <c r="U17" s="4">
        <f t="shared" si="12"/>
        <v>1.5263230925592794</v>
      </c>
      <c r="V17">
        <f t="shared" si="13"/>
        <v>47.316015869337662</v>
      </c>
      <c r="W17">
        <v>127</v>
      </c>
      <c r="X17" s="4">
        <f t="shared" si="14"/>
        <v>1</v>
      </c>
      <c r="Y17">
        <f t="shared" si="15"/>
        <v>127</v>
      </c>
      <c r="Z17">
        <v>4</v>
      </c>
      <c r="AA17" s="4">
        <f t="shared" si="16"/>
        <v>4.5364773483477618</v>
      </c>
      <c r="AC17">
        <v>93.333333333333329</v>
      </c>
      <c r="AD17">
        <f t="shared" si="17"/>
        <v>7.6931342961398368</v>
      </c>
      <c r="AE17">
        <f t="shared" si="18"/>
        <v>718.02586763971806</v>
      </c>
      <c r="AG17">
        <f t="shared" si="19"/>
        <v>4681.3374941309348</v>
      </c>
      <c r="AH17">
        <f t="shared" si="20"/>
        <v>16</v>
      </c>
      <c r="AI17">
        <f>VLOOKUP(A17,Referenz_DEF!A:E,5,FALSE)</f>
        <v>8</v>
      </c>
      <c r="AJ17">
        <f t="shared" si="21"/>
        <v>8</v>
      </c>
    </row>
    <row r="18" spans="1:36" x14ac:dyDescent="0.35">
      <c r="A18" s="5" t="s">
        <v>125</v>
      </c>
      <c r="B18">
        <v>52</v>
      </c>
      <c r="C18" s="4">
        <f t="shared" si="0"/>
        <v>6.1419390149774795</v>
      </c>
      <c r="D18">
        <f t="shared" si="1"/>
        <v>319.38082877882891</v>
      </c>
      <c r="E18">
        <v>114</v>
      </c>
      <c r="F18" s="4">
        <f t="shared" si="2"/>
        <v>9.4230058002091095</v>
      </c>
      <c r="G18">
        <f t="shared" si="3"/>
        <v>1074.2226612238385</v>
      </c>
      <c r="H18">
        <v>116</v>
      </c>
      <c r="I18" s="4">
        <f t="shared" si="4"/>
        <v>1</v>
      </c>
      <c r="J18">
        <f t="shared" si="5"/>
        <v>116</v>
      </c>
      <c r="K18">
        <v>2</v>
      </c>
      <c r="L18" s="4">
        <f t="shared" si="6"/>
        <v>7.6613517660734658</v>
      </c>
      <c r="M18">
        <f t="shared" si="7"/>
        <v>15.322703532146932</v>
      </c>
      <c r="N18">
        <v>2015</v>
      </c>
      <c r="O18" s="4">
        <f t="shared" si="8"/>
        <v>1.0137377392131277</v>
      </c>
      <c r="P18">
        <f t="shared" si="9"/>
        <v>2042.6815445144523</v>
      </c>
      <c r="Q18">
        <v>37</v>
      </c>
      <c r="R18" s="4">
        <f t="shared" si="10"/>
        <v>1</v>
      </c>
      <c r="S18">
        <f t="shared" si="11"/>
        <v>37</v>
      </c>
      <c r="T18">
        <v>37</v>
      </c>
      <c r="U18" s="4">
        <f t="shared" si="12"/>
        <v>1.5263230925592794</v>
      </c>
      <c r="V18">
        <f t="shared" si="13"/>
        <v>56.473954424693339</v>
      </c>
      <c r="W18">
        <v>346</v>
      </c>
      <c r="X18" s="4">
        <f t="shared" si="14"/>
        <v>1</v>
      </c>
      <c r="Y18">
        <f t="shared" si="15"/>
        <v>346</v>
      </c>
      <c r="Z18">
        <v>1</v>
      </c>
      <c r="AA18" s="4">
        <f t="shared" si="16"/>
        <v>4.5364773483477618</v>
      </c>
      <c r="AC18">
        <v>86.546153846153842</v>
      </c>
      <c r="AD18">
        <f t="shared" si="17"/>
        <v>7.6931342961398368</v>
      </c>
      <c r="AE18">
        <f t="shared" si="18"/>
        <v>665.81118435284077</v>
      </c>
      <c r="AG18">
        <f t="shared" si="19"/>
        <v>4672.8928768268006</v>
      </c>
      <c r="AH18">
        <f t="shared" si="20"/>
        <v>17</v>
      </c>
      <c r="AI18">
        <f>VLOOKUP(A18,Referenz_DEF!A:E,5,FALSE)</f>
        <v>0</v>
      </c>
      <c r="AJ18">
        <f t="shared" si="21"/>
        <v>0</v>
      </c>
    </row>
    <row r="19" spans="1:36" x14ac:dyDescent="0.35">
      <c r="A19" s="5" t="s">
        <v>75</v>
      </c>
      <c r="B19">
        <v>30</v>
      </c>
      <c r="C19" s="4">
        <f t="shared" si="0"/>
        <v>6.1419390149774795</v>
      </c>
      <c r="D19">
        <f t="shared" si="1"/>
        <v>184.25817044932438</v>
      </c>
      <c r="E19">
        <v>162</v>
      </c>
      <c r="F19" s="4">
        <f t="shared" si="2"/>
        <v>9.4230058002091095</v>
      </c>
      <c r="G19">
        <f t="shared" si="3"/>
        <v>1526.5269396338758</v>
      </c>
      <c r="H19">
        <v>110</v>
      </c>
      <c r="I19" s="4">
        <f t="shared" si="4"/>
        <v>1</v>
      </c>
      <c r="J19">
        <f t="shared" si="5"/>
        <v>110</v>
      </c>
      <c r="K19">
        <v>0</v>
      </c>
      <c r="L19" s="4">
        <f t="shared" si="6"/>
        <v>7.6613517660734658</v>
      </c>
      <c r="M19">
        <f t="shared" si="7"/>
        <v>0</v>
      </c>
      <c r="N19">
        <v>1794</v>
      </c>
      <c r="O19" s="4">
        <f t="shared" si="8"/>
        <v>1.0137377392131277</v>
      </c>
      <c r="P19">
        <f t="shared" si="9"/>
        <v>1818.6455041483512</v>
      </c>
      <c r="Q19">
        <v>40</v>
      </c>
      <c r="R19" s="4">
        <f t="shared" si="10"/>
        <v>1</v>
      </c>
      <c r="S19">
        <f t="shared" si="11"/>
        <v>40</v>
      </c>
      <c r="T19">
        <v>51</v>
      </c>
      <c r="U19" s="4">
        <f t="shared" si="12"/>
        <v>1.5263230925592794</v>
      </c>
      <c r="V19">
        <f t="shared" si="13"/>
        <v>77.842477720523249</v>
      </c>
      <c r="W19">
        <v>214</v>
      </c>
      <c r="X19" s="4">
        <f t="shared" si="14"/>
        <v>1</v>
      </c>
      <c r="Y19">
        <f t="shared" si="15"/>
        <v>214</v>
      </c>
      <c r="Z19">
        <v>1</v>
      </c>
      <c r="AA19" s="4">
        <f t="shared" si="16"/>
        <v>4.5364773483477618</v>
      </c>
      <c r="AB19">
        <f>Z19*AA19</f>
        <v>4.5364773483477618</v>
      </c>
      <c r="AC19">
        <v>81.403448275862061</v>
      </c>
      <c r="AD19">
        <f t="shared" si="17"/>
        <v>7.6931342961398368</v>
      </c>
      <c r="AE19">
        <f t="shared" si="18"/>
        <v>626.24765975507967</v>
      </c>
      <c r="AG19">
        <f t="shared" si="19"/>
        <v>4602.0572290555019</v>
      </c>
      <c r="AH19">
        <f t="shared" si="20"/>
        <v>18</v>
      </c>
      <c r="AI19">
        <f>VLOOKUP(A19,Referenz_DEF!A:E,5,FALSE)</f>
        <v>0</v>
      </c>
      <c r="AJ19">
        <f t="shared" si="21"/>
        <v>0</v>
      </c>
    </row>
    <row r="20" spans="1:36" x14ac:dyDescent="0.35">
      <c r="A20" s="5" t="s">
        <v>151</v>
      </c>
      <c r="B20">
        <v>78</v>
      </c>
      <c r="C20" s="4">
        <f t="shared" si="0"/>
        <v>6.1419390149774795</v>
      </c>
      <c r="D20">
        <f t="shared" si="1"/>
        <v>479.07124316824343</v>
      </c>
      <c r="E20">
        <v>130</v>
      </c>
      <c r="F20" s="4">
        <f t="shared" si="2"/>
        <v>9.4230058002091095</v>
      </c>
      <c r="G20">
        <f t="shared" si="3"/>
        <v>1224.9907540271843</v>
      </c>
      <c r="H20">
        <v>105</v>
      </c>
      <c r="I20" s="4">
        <f t="shared" si="4"/>
        <v>1</v>
      </c>
      <c r="J20">
        <f t="shared" si="5"/>
        <v>105</v>
      </c>
      <c r="K20">
        <v>3</v>
      </c>
      <c r="L20" s="4">
        <f t="shared" si="6"/>
        <v>7.6613517660734658</v>
      </c>
      <c r="M20">
        <f t="shared" si="7"/>
        <v>22.984055298220397</v>
      </c>
      <c r="N20">
        <v>1526</v>
      </c>
      <c r="O20" s="4">
        <f t="shared" si="8"/>
        <v>1.0137377392131277</v>
      </c>
      <c r="P20">
        <f t="shared" si="9"/>
        <v>1546.9637900392329</v>
      </c>
      <c r="Q20">
        <v>33</v>
      </c>
      <c r="R20" s="4">
        <f t="shared" si="10"/>
        <v>1</v>
      </c>
      <c r="S20">
        <f t="shared" si="11"/>
        <v>33</v>
      </c>
      <c r="T20">
        <v>41</v>
      </c>
      <c r="U20" s="4">
        <f t="shared" si="12"/>
        <v>1.5263230925592794</v>
      </c>
      <c r="V20">
        <f t="shared" si="13"/>
        <v>62.579246794930455</v>
      </c>
      <c r="W20">
        <v>500</v>
      </c>
      <c r="X20" s="4">
        <f t="shared" si="14"/>
        <v>1</v>
      </c>
      <c r="Y20">
        <f t="shared" si="15"/>
        <v>500</v>
      </c>
      <c r="Z20">
        <v>2</v>
      </c>
      <c r="AA20" s="4">
        <f t="shared" si="16"/>
        <v>4.5364773483477618</v>
      </c>
      <c r="AC20">
        <v>78.622580645161293</v>
      </c>
      <c r="AD20">
        <f t="shared" si="17"/>
        <v>7.6931342961398368</v>
      </c>
      <c r="AE20">
        <f t="shared" si="18"/>
        <v>604.85407161231046</v>
      </c>
      <c r="AG20">
        <f t="shared" si="19"/>
        <v>4579.4431609401217</v>
      </c>
      <c r="AH20">
        <f t="shared" si="20"/>
        <v>19</v>
      </c>
      <c r="AI20">
        <f>VLOOKUP(A20,Referenz_DEF!A:E,5,FALSE)</f>
        <v>0</v>
      </c>
      <c r="AJ20">
        <f t="shared" si="21"/>
        <v>0</v>
      </c>
    </row>
    <row r="21" spans="1:36" x14ac:dyDescent="0.35">
      <c r="A21" s="5" t="s">
        <v>326</v>
      </c>
      <c r="B21">
        <v>77</v>
      </c>
      <c r="C21" s="4">
        <f t="shared" si="0"/>
        <v>6.1419390149774795</v>
      </c>
      <c r="D21">
        <f t="shared" si="1"/>
        <v>472.92930415326595</v>
      </c>
      <c r="E21">
        <v>108</v>
      </c>
      <c r="F21" s="4">
        <f t="shared" si="2"/>
        <v>9.4230058002091095</v>
      </c>
      <c r="G21">
        <f t="shared" si="3"/>
        <v>1017.6846264225838</v>
      </c>
      <c r="H21">
        <v>119</v>
      </c>
      <c r="I21" s="4">
        <f t="shared" si="4"/>
        <v>1</v>
      </c>
      <c r="J21">
        <f t="shared" si="5"/>
        <v>119</v>
      </c>
      <c r="K21">
        <v>7</v>
      </c>
      <c r="L21" s="4">
        <f t="shared" si="6"/>
        <v>7.6613517660734658</v>
      </c>
      <c r="M21">
        <f t="shared" si="7"/>
        <v>53.629462362514261</v>
      </c>
      <c r="N21">
        <v>1693</v>
      </c>
      <c r="O21" s="4">
        <f t="shared" si="8"/>
        <v>1.0137377392131277</v>
      </c>
      <c r="P21">
        <f t="shared" si="9"/>
        <v>1716.2579924878253</v>
      </c>
      <c r="Q21">
        <v>39</v>
      </c>
      <c r="R21" s="4">
        <f t="shared" si="10"/>
        <v>1</v>
      </c>
      <c r="S21">
        <f t="shared" si="11"/>
        <v>39</v>
      </c>
      <c r="T21">
        <v>74</v>
      </c>
      <c r="U21" s="4">
        <f t="shared" si="12"/>
        <v>1.5263230925592794</v>
      </c>
      <c r="V21">
        <f t="shared" si="13"/>
        <v>112.94790884938668</v>
      </c>
      <c r="W21">
        <v>457</v>
      </c>
      <c r="X21" s="4">
        <f t="shared" si="14"/>
        <v>1</v>
      </c>
      <c r="Y21">
        <f t="shared" si="15"/>
        <v>457</v>
      </c>
      <c r="Z21">
        <v>0</v>
      </c>
      <c r="AA21" s="4">
        <f t="shared" si="16"/>
        <v>4.5364773483477618</v>
      </c>
      <c r="AC21">
        <v>69.238235294117644</v>
      </c>
      <c r="AD21">
        <f t="shared" si="17"/>
        <v>7.6931342961398368</v>
      </c>
      <c r="AE21">
        <f t="shared" si="18"/>
        <v>532.65904254537611</v>
      </c>
      <c r="AG21">
        <f t="shared" si="19"/>
        <v>4521.108336820952</v>
      </c>
      <c r="AH21">
        <f t="shared" si="20"/>
        <v>20</v>
      </c>
      <c r="AI21">
        <f>VLOOKUP(A21,Referenz_DEF!A:E,5,FALSE)</f>
        <v>0</v>
      </c>
      <c r="AJ21">
        <f t="shared" si="21"/>
        <v>0</v>
      </c>
    </row>
    <row r="22" spans="1:36" x14ac:dyDescent="0.35">
      <c r="A22" s="5" t="s">
        <v>313</v>
      </c>
      <c r="B22">
        <v>23</v>
      </c>
      <c r="C22" s="4">
        <f t="shared" si="0"/>
        <v>6.1419390149774795</v>
      </c>
      <c r="D22">
        <f t="shared" si="1"/>
        <v>141.26459734448204</v>
      </c>
      <c r="E22">
        <v>156</v>
      </c>
      <c r="F22" s="4">
        <f t="shared" si="2"/>
        <v>9.4230058002091095</v>
      </c>
      <c r="G22">
        <f t="shared" si="3"/>
        <v>1469.9889048326211</v>
      </c>
      <c r="H22">
        <v>74</v>
      </c>
      <c r="I22" s="4">
        <f t="shared" si="4"/>
        <v>1</v>
      </c>
      <c r="J22">
        <f t="shared" si="5"/>
        <v>74</v>
      </c>
      <c r="K22">
        <v>0</v>
      </c>
      <c r="L22" s="4">
        <f t="shared" si="6"/>
        <v>7.6613517660734658</v>
      </c>
      <c r="M22">
        <f t="shared" si="7"/>
        <v>0</v>
      </c>
      <c r="N22">
        <v>1833</v>
      </c>
      <c r="O22" s="4">
        <f t="shared" si="8"/>
        <v>1.0137377392131277</v>
      </c>
      <c r="P22">
        <f t="shared" si="9"/>
        <v>1858.1812759776631</v>
      </c>
      <c r="Q22">
        <v>28</v>
      </c>
      <c r="R22" s="4">
        <f t="shared" si="10"/>
        <v>1</v>
      </c>
      <c r="S22">
        <f t="shared" si="11"/>
        <v>28</v>
      </c>
      <c r="T22">
        <v>26</v>
      </c>
      <c r="U22" s="4">
        <f t="shared" si="12"/>
        <v>1.5263230925592794</v>
      </c>
      <c r="V22">
        <f t="shared" si="13"/>
        <v>39.684400406541265</v>
      </c>
      <c r="W22">
        <v>98</v>
      </c>
      <c r="X22" s="4">
        <f t="shared" si="14"/>
        <v>1</v>
      </c>
      <c r="Y22">
        <f t="shared" si="15"/>
        <v>98</v>
      </c>
      <c r="Z22">
        <v>2</v>
      </c>
      <c r="AA22" s="4">
        <f t="shared" si="16"/>
        <v>4.5364773483477618</v>
      </c>
      <c r="AC22">
        <v>93.054545454545462</v>
      </c>
      <c r="AD22">
        <f t="shared" si="17"/>
        <v>7.6931342961398368</v>
      </c>
      <c r="AE22">
        <f t="shared" si="18"/>
        <v>715.88111504806704</v>
      </c>
      <c r="AG22">
        <f t="shared" si="19"/>
        <v>4425.0002936093751</v>
      </c>
      <c r="AH22">
        <f t="shared" si="20"/>
        <v>21</v>
      </c>
      <c r="AI22">
        <f>VLOOKUP(A22,Referenz_DEF!A:E,5,FALSE)</f>
        <v>0</v>
      </c>
      <c r="AJ22">
        <f t="shared" si="21"/>
        <v>0</v>
      </c>
    </row>
    <row r="23" spans="1:36" x14ac:dyDescent="0.35">
      <c r="A23" s="5" t="s">
        <v>315</v>
      </c>
      <c r="B23">
        <v>59</v>
      </c>
      <c r="C23" s="4">
        <f t="shared" si="0"/>
        <v>6.1419390149774795</v>
      </c>
      <c r="D23">
        <f t="shared" si="1"/>
        <v>362.37440188367128</v>
      </c>
      <c r="E23">
        <v>130</v>
      </c>
      <c r="F23" s="4">
        <f t="shared" si="2"/>
        <v>9.4230058002091095</v>
      </c>
      <c r="G23">
        <f t="shared" si="3"/>
        <v>1224.9907540271843</v>
      </c>
      <c r="H23">
        <v>99</v>
      </c>
      <c r="I23" s="4">
        <f t="shared" si="4"/>
        <v>1</v>
      </c>
      <c r="J23">
        <f t="shared" si="5"/>
        <v>99</v>
      </c>
      <c r="K23">
        <v>3</v>
      </c>
      <c r="L23" s="4">
        <f t="shared" si="6"/>
        <v>7.6613517660734658</v>
      </c>
      <c r="M23">
        <f t="shared" si="7"/>
        <v>22.984055298220397</v>
      </c>
      <c r="N23">
        <v>1512</v>
      </c>
      <c r="O23" s="4">
        <f t="shared" si="8"/>
        <v>1.0137377392131277</v>
      </c>
      <c r="P23">
        <f t="shared" si="9"/>
        <v>1532.771461690249</v>
      </c>
      <c r="Q23">
        <v>23</v>
      </c>
      <c r="R23" s="4">
        <f t="shared" si="10"/>
        <v>1</v>
      </c>
      <c r="S23">
        <f t="shared" si="11"/>
        <v>23</v>
      </c>
      <c r="T23">
        <v>53</v>
      </c>
      <c r="U23" s="4">
        <f t="shared" si="12"/>
        <v>1.5263230925592794</v>
      </c>
      <c r="V23">
        <f t="shared" si="13"/>
        <v>80.89512390564181</v>
      </c>
      <c r="W23">
        <v>351</v>
      </c>
      <c r="X23" s="4">
        <f t="shared" si="14"/>
        <v>1</v>
      </c>
      <c r="Y23">
        <f t="shared" si="15"/>
        <v>351</v>
      </c>
      <c r="Z23">
        <v>2</v>
      </c>
      <c r="AA23" s="4">
        <f t="shared" si="16"/>
        <v>4.5364773483477618</v>
      </c>
      <c r="AC23">
        <v>83.292592592592598</v>
      </c>
      <c r="AD23">
        <f t="shared" si="17"/>
        <v>7.6931342961398368</v>
      </c>
      <c r="AE23">
        <f t="shared" si="18"/>
        <v>640.78110068847707</v>
      </c>
      <c r="AG23">
        <f t="shared" si="19"/>
        <v>4337.7968974934438</v>
      </c>
      <c r="AH23">
        <f t="shared" si="20"/>
        <v>22</v>
      </c>
      <c r="AI23">
        <f>VLOOKUP(A23,Referenz_DEF!A:E,5,FALSE)</f>
        <v>0</v>
      </c>
      <c r="AJ23">
        <f t="shared" si="21"/>
        <v>0</v>
      </c>
    </row>
    <row r="24" spans="1:36" x14ac:dyDescent="0.35">
      <c r="A24" s="5" t="s">
        <v>71</v>
      </c>
      <c r="B24">
        <v>31</v>
      </c>
      <c r="C24" s="4">
        <f t="shared" si="0"/>
        <v>6.1419390149774795</v>
      </c>
      <c r="D24">
        <f t="shared" si="1"/>
        <v>190.40010946430186</v>
      </c>
      <c r="E24">
        <v>97</v>
      </c>
      <c r="F24" s="4">
        <f t="shared" si="2"/>
        <v>9.4230058002091095</v>
      </c>
      <c r="G24">
        <f t="shared" si="3"/>
        <v>914.03156262028358</v>
      </c>
      <c r="H24">
        <v>120</v>
      </c>
      <c r="I24" s="4">
        <f t="shared" si="4"/>
        <v>1</v>
      </c>
      <c r="J24">
        <f t="shared" si="5"/>
        <v>120</v>
      </c>
      <c r="K24">
        <v>8</v>
      </c>
      <c r="L24" s="4">
        <f t="shared" si="6"/>
        <v>7.6613517660734658</v>
      </c>
      <c r="M24">
        <f t="shared" si="7"/>
        <v>61.290814128587726</v>
      </c>
      <c r="N24">
        <v>2061</v>
      </c>
      <c r="O24" s="4">
        <f t="shared" si="8"/>
        <v>1.0137377392131277</v>
      </c>
      <c r="P24">
        <f t="shared" si="9"/>
        <v>2089.3134805182563</v>
      </c>
      <c r="Q24">
        <v>36</v>
      </c>
      <c r="R24" s="4">
        <f t="shared" si="10"/>
        <v>1</v>
      </c>
      <c r="S24">
        <f t="shared" si="11"/>
        <v>36</v>
      </c>
      <c r="T24">
        <v>48</v>
      </c>
      <c r="U24" s="4">
        <f t="shared" si="12"/>
        <v>1.5263230925592794</v>
      </c>
      <c r="V24">
        <f t="shared" si="13"/>
        <v>73.263508442845421</v>
      </c>
      <c r="W24">
        <v>230</v>
      </c>
      <c r="X24" s="4">
        <f t="shared" si="14"/>
        <v>1</v>
      </c>
      <c r="Y24">
        <f t="shared" si="15"/>
        <v>230</v>
      </c>
      <c r="Z24">
        <v>0</v>
      </c>
      <c r="AA24" s="4">
        <f t="shared" si="16"/>
        <v>4.5364773483477618</v>
      </c>
      <c r="AB24">
        <f>Z24*AA24</f>
        <v>0</v>
      </c>
      <c r="AC24">
        <v>74.00833333333334</v>
      </c>
      <c r="AD24">
        <f t="shared" si="17"/>
        <v>7.6931342961398368</v>
      </c>
      <c r="AE24">
        <f t="shared" si="18"/>
        <v>569.3560473668158</v>
      </c>
      <c r="AG24">
        <f t="shared" si="19"/>
        <v>4283.6555225410912</v>
      </c>
      <c r="AH24">
        <f t="shared" si="20"/>
        <v>23</v>
      </c>
      <c r="AI24">
        <f>VLOOKUP(A24,Referenz_DEF!A:E,5,FALSE)</f>
        <v>0</v>
      </c>
      <c r="AJ24">
        <f t="shared" si="21"/>
        <v>0</v>
      </c>
    </row>
    <row r="25" spans="1:36" x14ac:dyDescent="0.35">
      <c r="A25" s="5" t="s">
        <v>233</v>
      </c>
      <c r="B25">
        <v>34</v>
      </c>
      <c r="C25" s="4">
        <f t="shared" si="0"/>
        <v>6.1419390149774795</v>
      </c>
      <c r="D25">
        <f t="shared" si="1"/>
        <v>208.82592650923431</v>
      </c>
      <c r="E25">
        <v>88</v>
      </c>
      <c r="F25" s="4">
        <f t="shared" si="2"/>
        <v>9.4230058002091095</v>
      </c>
      <c r="G25">
        <f t="shared" si="3"/>
        <v>829.22451041840168</v>
      </c>
      <c r="H25">
        <v>70</v>
      </c>
      <c r="I25" s="4">
        <f t="shared" si="4"/>
        <v>1</v>
      </c>
      <c r="J25">
        <f t="shared" si="5"/>
        <v>70</v>
      </c>
      <c r="K25">
        <v>0</v>
      </c>
      <c r="L25" s="4">
        <f t="shared" si="6"/>
        <v>7.6613517660734658</v>
      </c>
      <c r="M25">
        <f t="shared" si="7"/>
        <v>0</v>
      </c>
      <c r="N25">
        <v>2151</v>
      </c>
      <c r="O25" s="4">
        <f t="shared" si="8"/>
        <v>1.0137377392131277</v>
      </c>
      <c r="P25">
        <f t="shared" si="9"/>
        <v>2180.5498770474378</v>
      </c>
      <c r="Q25">
        <v>29</v>
      </c>
      <c r="R25" s="4">
        <f t="shared" si="10"/>
        <v>1</v>
      </c>
      <c r="S25">
        <f t="shared" si="11"/>
        <v>29</v>
      </c>
      <c r="T25">
        <v>40</v>
      </c>
      <c r="U25" s="4">
        <f t="shared" si="12"/>
        <v>1.5263230925592794</v>
      </c>
      <c r="V25">
        <f t="shared" si="13"/>
        <v>61.052923702371174</v>
      </c>
      <c r="W25">
        <v>188</v>
      </c>
      <c r="X25" s="4">
        <f t="shared" si="14"/>
        <v>1</v>
      </c>
      <c r="Y25">
        <f t="shared" si="15"/>
        <v>188</v>
      </c>
      <c r="Z25">
        <v>5</v>
      </c>
      <c r="AA25" s="4">
        <f t="shared" si="16"/>
        <v>4.5364773483477618</v>
      </c>
      <c r="AC25">
        <v>88.806060606060598</v>
      </c>
      <c r="AD25">
        <f t="shared" si="17"/>
        <v>7.6931342961398368</v>
      </c>
      <c r="AE25">
        <f t="shared" si="18"/>
        <v>683.19695055355771</v>
      </c>
      <c r="AG25">
        <f t="shared" si="19"/>
        <v>4249.8501882310029</v>
      </c>
      <c r="AH25">
        <f t="shared" si="20"/>
        <v>24</v>
      </c>
      <c r="AI25">
        <f>VLOOKUP(A25,Referenz_DEF!A:E,5,FALSE)</f>
        <v>0</v>
      </c>
      <c r="AJ25">
        <f t="shared" si="21"/>
        <v>0</v>
      </c>
    </row>
    <row r="26" spans="1:36" x14ac:dyDescent="0.35">
      <c r="A26" s="5" t="s">
        <v>193</v>
      </c>
      <c r="B26">
        <v>48</v>
      </c>
      <c r="C26" s="4">
        <f t="shared" si="0"/>
        <v>6.1419390149774795</v>
      </c>
      <c r="D26">
        <f t="shared" si="1"/>
        <v>294.81307271891899</v>
      </c>
      <c r="E26">
        <v>78</v>
      </c>
      <c r="F26" s="4">
        <f t="shared" si="2"/>
        <v>9.4230058002091095</v>
      </c>
      <c r="G26">
        <f t="shared" si="3"/>
        <v>734.99445241631054</v>
      </c>
      <c r="H26">
        <v>80</v>
      </c>
      <c r="I26" s="4">
        <f t="shared" si="4"/>
        <v>1</v>
      </c>
      <c r="J26">
        <f t="shared" si="5"/>
        <v>80</v>
      </c>
      <c r="K26">
        <v>1</v>
      </c>
      <c r="L26" s="4">
        <f t="shared" si="6"/>
        <v>7.6613517660734658</v>
      </c>
      <c r="M26">
        <f t="shared" si="7"/>
        <v>7.6613517660734658</v>
      </c>
      <c r="N26">
        <v>2005</v>
      </c>
      <c r="O26" s="4">
        <f t="shared" si="8"/>
        <v>1.0137377392131277</v>
      </c>
      <c r="P26">
        <f t="shared" si="9"/>
        <v>2032.5441671223211</v>
      </c>
      <c r="Q26">
        <v>78</v>
      </c>
      <c r="R26" s="4">
        <f t="shared" si="10"/>
        <v>1</v>
      </c>
      <c r="S26">
        <f t="shared" si="11"/>
        <v>78</v>
      </c>
      <c r="T26">
        <v>59</v>
      </c>
      <c r="U26" s="4">
        <f t="shared" si="12"/>
        <v>1.5263230925592794</v>
      </c>
      <c r="V26">
        <f t="shared" si="13"/>
        <v>90.053062460997481</v>
      </c>
      <c r="W26">
        <v>284</v>
      </c>
      <c r="X26" s="4">
        <f t="shared" si="14"/>
        <v>1</v>
      </c>
      <c r="Y26">
        <f t="shared" si="15"/>
        <v>284</v>
      </c>
      <c r="Z26">
        <v>1</v>
      </c>
      <c r="AA26" s="4">
        <f t="shared" si="16"/>
        <v>4.5364773483477618</v>
      </c>
      <c r="AC26">
        <v>83.244444444444454</v>
      </c>
      <c r="AD26">
        <f t="shared" si="17"/>
        <v>7.6931342961398368</v>
      </c>
      <c r="AE26">
        <f t="shared" si="18"/>
        <v>640.41069051866293</v>
      </c>
      <c r="AG26">
        <f t="shared" si="19"/>
        <v>4242.4767970032844</v>
      </c>
      <c r="AH26">
        <f t="shared" si="20"/>
        <v>25</v>
      </c>
      <c r="AI26">
        <f>VLOOKUP(A26,Referenz_DEF!A:E,5,FALSE)</f>
        <v>0</v>
      </c>
      <c r="AJ26">
        <f t="shared" si="21"/>
        <v>0</v>
      </c>
    </row>
    <row r="27" spans="1:36" x14ac:dyDescent="0.35">
      <c r="A27" s="5" t="s">
        <v>92</v>
      </c>
      <c r="B27">
        <v>48</v>
      </c>
      <c r="C27" s="4">
        <f t="shared" si="0"/>
        <v>6.1419390149774795</v>
      </c>
      <c r="D27">
        <f t="shared" si="1"/>
        <v>294.81307271891899</v>
      </c>
      <c r="E27">
        <v>165</v>
      </c>
      <c r="F27" s="4">
        <f t="shared" si="2"/>
        <v>9.4230058002091095</v>
      </c>
      <c r="G27">
        <f t="shared" si="3"/>
        <v>1554.7959570345031</v>
      </c>
      <c r="H27">
        <v>85</v>
      </c>
      <c r="I27" s="4">
        <f t="shared" si="4"/>
        <v>1</v>
      </c>
      <c r="J27">
        <f t="shared" si="5"/>
        <v>85</v>
      </c>
      <c r="K27">
        <v>0</v>
      </c>
      <c r="L27" s="4">
        <f t="shared" si="6"/>
        <v>7.6613517660734658</v>
      </c>
      <c r="M27">
        <f t="shared" si="7"/>
        <v>0</v>
      </c>
      <c r="N27">
        <v>1345</v>
      </c>
      <c r="O27" s="4">
        <f t="shared" si="8"/>
        <v>1.0137377392131277</v>
      </c>
      <c r="P27">
        <f t="shared" si="9"/>
        <v>1363.4772592416568</v>
      </c>
      <c r="Q27">
        <v>44</v>
      </c>
      <c r="R27" s="4">
        <f t="shared" si="10"/>
        <v>1</v>
      </c>
      <c r="S27">
        <f t="shared" si="11"/>
        <v>44</v>
      </c>
      <c r="T27">
        <v>50</v>
      </c>
      <c r="U27" s="4">
        <f t="shared" si="12"/>
        <v>1.5263230925592794</v>
      </c>
      <c r="V27">
        <f t="shared" si="13"/>
        <v>76.316154627963968</v>
      </c>
      <c r="W27">
        <v>243</v>
      </c>
      <c r="X27" s="4">
        <f t="shared" si="14"/>
        <v>1</v>
      </c>
      <c r="Y27">
        <f t="shared" si="15"/>
        <v>243</v>
      </c>
      <c r="Z27">
        <v>0</v>
      </c>
      <c r="AA27" s="4">
        <f t="shared" si="16"/>
        <v>4.5364773483477618</v>
      </c>
      <c r="AB27">
        <f>Z27*AA27</f>
        <v>0</v>
      </c>
      <c r="AC27">
        <v>72.230769230769226</v>
      </c>
      <c r="AD27">
        <f t="shared" si="17"/>
        <v>7.6931342961398368</v>
      </c>
      <c r="AE27">
        <f t="shared" si="18"/>
        <v>555.68100800579282</v>
      </c>
      <c r="AG27">
        <f t="shared" si="19"/>
        <v>4217.083451628836</v>
      </c>
      <c r="AH27">
        <f t="shared" si="20"/>
        <v>26</v>
      </c>
      <c r="AI27">
        <f>VLOOKUP(A27,Referenz_DEF!A:E,5,FALSE)</f>
        <v>0</v>
      </c>
      <c r="AJ27">
        <f t="shared" si="21"/>
        <v>0</v>
      </c>
    </row>
    <row r="28" spans="1:36" x14ac:dyDescent="0.35">
      <c r="A28" s="5" t="s">
        <v>291</v>
      </c>
      <c r="B28">
        <v>39</v>
      </c>
      <c r="C28" s="4">
        <f t="shared" si="0"/>
        <v>6.1419390149774795</v>
      </c>
      <c r="D28">
        <f t="shared" si="1"/>
        <v>239.53562158412171</v>
      </c>
      <c r="E28">
        <v>105</v>
      </c>
      <c r="F28" s="4">
        <f t="shared" si="2"/>
        <v>9.4230058002091095</v>
      </c>
      <c r="G28">
        <f t="shared" si="3"/>
        <v>989.41560902195647</v>
      </c>
      <c r="H28">
        <v>101</v>
      </c>
      <c r="I28" s="4">
        <f t="shared" si="4"/>
        <v>1</v>
      </c>
      <c r="J28">
        <f t="shared" si="5"/>
        <v>101</v>
      </c>
      <c r="K28">
        <v>1</v>
      </c>
      <c r="L28" s="4">
        <f t="shared" si="6"/>
        <v>7.6613517660734658</v>
      </c>
      <c r="M28">
        <f t="shared" si="7"/>
        <v>7.6613517660734658</v>
      </c>
      <c r="N28">
        <v>1768</v>
      </c>
      <c r="O28" s="4">
        <f t="shared" si="8"/>
        <v>1.0137377392131277</v>
      </c>
      <c r="P28">
        <f t="shared" si="9"/>
        <v>1792.2883229288097</v>
      </c>
      <c r="Q28">
        <v>23</v>
      </c>
      <c r="R28" s="4">
        <f t="shared" si="10"/>
        <v>1</v>
      </c>
      <c r="S28">
        <f t="shared" si="11"/>
        <v>23</v>
      </c>
      <c r="T28">
        <v>54</v>
      </c>
      <c r="U28" s="4">
        <f t="shared" si="12"/>
        <v>1.5263230925592794</v>
      </c>
      <c r="V28">
        <f t="shared" si="13"/>
        <v>82.421446998201091</v>
      </c>
      <c r="W28">
        <v>296</v>
      </c>
      <c r="X28" s="4">
        <f t="shared" si="14"/>
        <v>1</v>
      </c>
      <c r="Y28">
        <f t="shared" si="15"/>
        <v>296</v>
      </c>
      <c r="Z28">
        <v>0</v>
      </c>
      <c r="AA28" s="4">
        <f t="shared" si="16"/>
        <v>4.5364773483477618</v>
      </c>
      <c r="AC28">
        <v>88.083333333333329</v>
      </c>
      <c r="AD28">
        <f t="shared" si="17"/>
        <v>7.6931342961398368</v>
      </c>
      <c r="AE28">
        <f t="shared" si="18"/>
        <v>677.63691258498397</v>
      </c>
      <c r="AG28">
        <f t="shared" si="19"/>
        <v>4208.9592648841463</v>
      </c>
      <c r="AH28">
        <f t="shared" si="20"/>
        <v>27</v>
      </c>
      <c r="AI28">
        <f>VLOOKUP(A28,Referenz_DEF!A:E,5,FALSE)</f>
        <v>0</v>
      </c>
      <c r="AJ28">
        <f t="shared" si="21"/>
        <v>0</v>
      </c>
    </row>
    <row r="29" spans="1:36" x14ac:dyDescent="0.35">
      <c r="A29" s="5" t="s">
        <v>295</v>
      </c>
      <c r="B29">
        <v>71</v>
      </c>
      <c r="C29" s="4">
        <f t="shared" si="0"/>
        <v>6.1419390149774795</v>
      </c>
      <c r="D29">
        <f t="shared" si="1"/>
        <v>436.07767006340106</v>
      </c>
      <c r="E29">
        <v>116</v>
      </c>
      <c r="F29" s="4">
        <f t="shared" si="2"/>
        <v>9.4230058002091095</v>
      </c>
      <c r="G29">
        <f t="shared" si="3"/>
        <v>1093.0686728242567</v>
      </c>
      <c r="H29">
        <v>97</v>
      </c>
      <c r="I29" s="4">
        <f t="shared" si="4"/>
        <v>1</v>
      </c>
      <c r="J29">
        <f t="shared" si="5"/>
        <v>97</v>
      </c>
      <c r="K29">
        <v>1</v>
      </c>
      <c r="L29" s="4">
        <f t="shared" si="6"/>
        <v>7.6613517660734658</v>
      </c>
      <c r="M29">
        <f t="shared" si="7"/>
        <v>7.6613517660734658</v>
      </c>
      <c r="N29">
        <v>1537</v>
      </c>
      <c r="O29" s="4">
        <f t="shared" si="8"/>
        <v>1.0137377392131277</v>
      </c>
      <c r="P29">
        <f t="shared" si="9"/>
        <v>1558.1149051705772</v>
      </c>
      <c r="Q29">
        <v>31</v>
      </c>
      <c r="R29" s="4">
        <f t="shared" si="10"/>
        <v>1</v>
      </c>
      <c r="S29">
        <f t="shared" si="11"/>
        <v>31</v>
      </c>
      <c r="T29">
        <v>47</v>
      </c>
      <c r="U29" s="4">
        <f t="shared" si="12"/>
        <v>1.5263230925592794</v>
      </c>
      <c r="V29">
        <f t="shared" si="13"/>
        <v>71.73718535028614</v>
      </c>
      <c r="W29">
        <v>318</v>
      </c>
      <c r="X29" s="4">
        <f t="shared" si="14"/>
        <v>1</v>
      </c>
      <c r="Y29">
        <f t="shared" si="15"/>
        <v>318</v>
      </c>
      <c r="Z29">
        <v>0</v>
      </c>
      <c r="AA29" s="4">
        <f t="shared" si="16"/>
        <v>4.5364773483477618</v>
      </c>
      <c r="AC29">
        <v>76.41724137931034</v>
      </c>
      <c r="AD29">
        <f t="shared" si="17"/>
        <v>7.6931342961398368</v>
      </c>
      <c r="AE29">
        <f t="shared" si="18"/>
        <v>587.88810047156869</v>
      </c>
      <c r="AG29">
        <f t="shared" si="19"/>
        <v>4200.5478856461632</v>
      </c>
      <c r="AH29">
        <f t="shared" si="20"/>
        <v>28</v>
      </c>
      <c r="AI29">
        <f>VLOOKUP(A29,Referenz_DEF!A:E,5,FALSE)</f>
        <v>0</v>
      </c>
      <c r="AJ29">
        <f t="shared" si="21"/>
        <v>0</v>
      </c>
    </row>
    <row r="30" spans="1:36" x14ac:dyDescent="0.35">
      <c r="A30" s="5" t="s">
        <v>235</v>
      </c>
      <c r="B30">
        <v>72</v>
      </c>
      <c r="C30" s="4">
        <f t="shared" si="0"/>
        <v>6.1419390149774795</v>
      </c>
      <c r="D30">
        <f t="shared" si="1"/>
        <v>442.21960907837854</v>
      </c>
      <c r="E30">
        <v>95</v>
      </c>
      <c r="F30" s="4">
        <f t="shared" si="2"/>
        <v>9.4230058002091095</v>
      </c>
      <c r="G30">
        <f t="shared" si="3"/>
        <v>895.18555101986544</v>
      </c>
      <c r="H30">
        <v>103</v>
      </c>
      <c r="I30" s="4">
        <f t="shared" si="4"/>
        <v>1</v>
      </c>
      <c r="J30">
        <f t="shared" si="5"/>
        <v>103</v>
      </c>
      <c r="K30">
        <v>6</v>
      </c>
      <c r="L30" s="4">
        <f t="shared" si="6"/>
        <v>7.6613517660734658</v>
      </c>
      <c r="M30">
        <f t="shared" si="7"/>
        <v>45.968110596440795</v>
      </c>
      <c r="N30">
        <v>1602</v>
      </c>
      <c r="O30" s="4">
        <f t="shared" si="8"/>
        <v>1.0137377392131277</v>
      </c>
      <c r="P30">
        <f t="shared" si="9"/>
        <v>1624.0078582194305</v>
      </c>
      <c r="Q30">
        <v>20</v>
      </c>
      <c r="R30" s="4">
        <f t="shared" si="10"/>
        <v>1</v>
      </c>
      <c r="S30">
        <f t="shared" si="11"/>
        <v>20</v>
      </c>
      <c r="T30">
        <v>54</v>
      </c>
      <c r="U30" s="4">
        <f t="shared" si="12"/>
        <v>1.5263230925592794</v>
      </c>
      <c r="V30">
        <f t="shared" si="13"/>
        <v>82.421446998201091</v>
      </c>
      <c r="W30">
        <v>381</v>
      </c>
      <c r="X30" s="4">
        <f t="shared" si="14"/>
        <v>1</v>
      </c>
      <c r="Y30">
        <f t="shared" si="15"/>
        <v>381</v>
      </c>
      <c r="Z30">
        <v>0</v>
      </c>
      <c r="AA30" s="4">
        <f t="shared" si="16"/>
        <v>4.5364773483477618</v>
      </c>
      <c r="AC30">
        <v>72.422222222222231</v>
      </c>
      <c r="AD30">
        <f t="shared" si="17"/>
        <v>7.6931342961398368</v>
      </c>
      <c r="AE30">
        <f t="shared" si="18"/>
        <v>557.15388158043845</v>
      </c>
      <c r="AG30">
        <f t="shared" si="19"/>
        <v>4150.9564574927554</v>
      </c>
      <c r="AH30">
        <f t="shared" si="20"/>
        <v>29</v>
      </c>
      <c r="AI30">
        <f>VLOOKUP(A30,Referenz_DEF!A:E,5,FALSE)</f>
        <v>10</v>
      </c>
      <c r="AJ30">
        <f t="shared" si="21"/>
        <v>19</v>
      </c>
    </row>
    <row r="31" spans="1:36" x14ac:dyDescent="0.35">
      <c r="A31" s="5" t="s">
        <v>145</v>
      </c>
      <c r="B31">
        <v>53</v>
      </c>
      <c r="C31" s="4">
        <f t="shared" si="0"/>
        <v>6.1419390149774795</v>
      </c>
      <c r="D31">
        <f t="shared" si="1"/>
        <v>325.52276779380639</v>
      </c>
      <c r="E31">
        <v>117</v>
      </c>
      <c r="F31" s="4">
        <f t="shared" si="2"/>
        <v>9.4230058002091095</v>
      </c>
      <c r="G31">
        <f t="shared" si="3"/>
        <v>1102.4916786244657</v>
      </c>
      <c r="H31">
        <v>116</v>
      </c>
      <c r="I31" s="4">
        <f t="shared" si="4"/>
        <v>1</v>
      </c>
      <c r="J31">
        <f t="shared" si="5"/>
        <v>116</v>
      </c>
      <c r="K31">
        <v>1</v>
      </c>
      <c r="L31" s="4">
        <f t="shared" si="6"/>
        <v>7.6613517660734658</v>
      </c>
      <c r="M31">
        <f t="shared" si="7"/>
        <v>7.6613517660734658</v>
      </c>
      <c r="N31">
        <v>1427</v>
      </c>
      <c r="O31" s="4">
        <f t="shared" si="8"/>
        <v>1.0137377392131277</v>
      </c>
      <c r="P31">
        <f t="shared" si="9"/>
        <v>1446.6037538571331</v>
      </c>
      <c r="Q31">
        <v>47</v>
      </c>
      <c r="R31" s="4">
        <f t="shared" si="10"/>
        <v>1</v>
      </c>
      <c r="S31">
        <f t="shared" si="11"/>
        <v>47</v>
      </c>
      <c r="T31">
        <v>60</v>
      </c>
      <c r="U31" s="4">
        <f t="shared" si="12"/>
        <v>1.5263230925592794</v>
      </c>
      <c r="V31">
        <f t="shared" si="13"/>
        <v>91.579385553556762</v>
      </c>
      <c r="W31">
        <v>417</v>
      </c>
      <c r="X31" s="4">
        <f t="shared" si="14"/>
        <v>1</v>
      </c>
      <c r="Y31">
        <f t="shared" si="15"/>
        <v>417</v>
      </c>
      <c r="Z31">
        <v>0</v>
      </c>
      <c r="AA31" s="4">
        <f t="shared" si="16"/>
        <v>4.5364773483477618</v>
      </c>
      <c r="AC31">
        <v>76.53</v>
      </c>
      <c r="AD31">
        <f t="shared" si="17"/>
        <v>7.6931342961398368</v>
      </c>
      <c r="AE31">
        <f t="shared" si="18"/>
        <v>588.75556768358172</v>
      </c>
      <c r="AG31">
        <f t="shared" si="19"/>
        <v>4142.6145052786178</v>
      </c>
      <c r="AH31">
        <f t="shared" si="20"/>
        <v>30</v>
      </c>
      <c r="AI31">
        <f>VLOOKUP(A31,Referenz_DEF!A:E,5,FALSE)</f>
        <v>0</v>
      </c>
      <c r="AJ31">
        <f t="shared" si="21"/>
        <v>0</v>
      </c>
    </row>
    <row r="32" spans="1:36" x14ac:dyDescent="0.35">
      <c r="A32" s="5" t="s">
        <v>194</v>
      </c>
      <c r="B32">
        <v>59</v>
      </c>
      <c r="C32" s="4">
        <f t="shared" si="0"/>
        <v>6.1419390149774795</v>
      </c>
      <c r="D32">
        <f t="shared" si="1"/>
        <v>362.37440188367128</v>
      </c>
      <c r="E32">
        <v>109</v>
      </c>
      <c r="F32" s="4">
        <f t="shared" si="2"/>
        <v>9.4230058002091095</v>
      </c>
      <c r="G32">
        <f t="shared" si="3"/>
        <v>1027.107632222793</v>
      </c>
      <c r="H32">
        <v>73</v>
      </c>
      <c r="I32" s="4">
        <f t="shared" si="4"/>
        <v>1</v>
      </c>
      <c r="J32">
        <f t="shared" si="5"/>
        <v>73</v>
      </c>
      <c r="K32">
        <v>0</v>
      </c>
      <c r="L32" s="4">
        <f t="shared" si="6"/>
        <v>7.6613517660734658</v>
      </c>
      <c r="M32">
        <f t="shared" si="7"/>
        <v>0</v>
      </c>
      <c r="N32">
        <v>1704</v>
      </c>
      <c r="O32" s="4">
        <f t="shared" si="8"/>
        <v>1.0137377392131277</v>
      </c>
      <c r="P32">
        <f t="shared" si="9"/>
        <v>1727.4091076191696</v>
      </c>
      <c r="Q32">
        <v>38</v>
      </c>
      <c r="R32" s="4">
        <f t="shared" si="10"/>
        <v>1</v>
      </c>
      <c r="S32">
        <f t="shared" si="11"/>
        <v>38</v>
      </c>
      <c r="T32">
        <v>38</v>
      </c>
      <c r="U32" s="4">
        <f t="shared" si="12"/>
        <v>1.5263230925592794</v>
      </c>
      <c r="V32">
        <f t="shared" si="13"/>
        <v>58.00027751725262</v>
      </c>
      <c r="W32">
        <v>213</v>
      </c>
      <c r="X32" s="4">
        <f t="shared" si="14"/>
        <v>1</v>
      </c>
      <c r="Y32">
        <f t="shared" si="15"/>
        <v>213</v>
      </c>
      <c r="Z32">
        <v>3</v>
      </c>
      <c r="AA32" s="4">
        <f t="shared" si="16"/>
        <v>4.5364773483477618</v>
      </c>
      <c r="AC32">
        <v>83.41724137931034</v>
      </c>
      <c r="AD32">
        <f t="shared" si="17"/>
        <v>7.6931342961398368</v>
      </c>
      <c r="AE32">
        <f t="shared" si="18"/>
        <v>641.74004054454747</v>
      </c>
      <c r="AG32">
        <f t="shared" si="19"/>
        <v>4140.6314597874343</v>
      </c>
      <c r="AH32">
        <f t="shared" si="20"/>
        <v>31</v>
      </c>
      <c r="AI32">
        <f>VLOOKUP(A32,Referenz_DEF!A:E,5,FALSE)</f>
        <v>0</v>
      </c>
      <c r="AJ32">
        <f t="shared" si="21"/>
        <v>0</v>
      </c>
    </row>
    <row r="33" spans="1:36" x14ac:dyDescent="0.35">
      <c r="A33" s="5" t="s">
        <v>324</v>
      </c>
      <c r="B33">
        <v>26</v>
      </c>
      <c r="C33" s="4">
        <f t="shared" si="0"/>
        <v>6.1419390149774795</v>
      </c>
      <c r="D33">
        <f t="shared" si="1"/>
        <v>159.69041438941446</v>
      </c>
      <c r="E33">
        <v>113</v>
      </c>
      <c r="F33" s="4">
        <f t="shared" si="2"/>
        <v>9.4230058002091095</v>
      </c>
      <c r="G33">
        <f t="shared" si="3"/>
        <v>1064.7996554236295</v>
      </c>
      <c r="H33">
        <v>92</v>
      </c>
      <c r="I33" s="4">
        <f t="shared" si="4"/>
        <v>1</v>
      </c>
      <c r="J33">
        <f t="shared" si="5"/>
        <v>92</v>
      </c>
      <c r="K33">
        <v>1</v>
      </c>
      <c r="L33" s="4">
        <f t="shared" si="6"/>
        <v>7.6613517660734658</v>
      </c>
      <c r="M33">
        <f t="shared" si="7"/>
        <v>7.6613517660734658</v>
      </c>
      <c r="N33">
        <v>1800</v>
      </c>
      <c r="O33" s="4">
        <f t="shared" si="8"/>
        <v>1.0137377392131277</v>
      </c>
      <c r="P33">
        <f t="shared" si="9"/>
        <v>1824.7279305836298</v>
      </c>
      <c r="Q33">
        <v>32</v>
      </c>
      <c r="R33" s="4">
        <f t="shared" si="10"/>
        <v>1</v>
      </c>
      <c r="S33">
        <f t="shared" si="11"/>
        <v>32</v>
      </c>
      <c r="T33">
        <v>40</v>
      </c>
      <c r="U33" s="4">
        <f t="shared" si="12"/>
        <v>1.5263230925592794</v>
      </c>
      <c r="V33">
        <f t="shared" si="13"/>
        <v>61.052923702371174</v>
      </c>
      <c r="W33">
        <v>192</v>
      </c>
      <c r="X33" s="4">
        <f t="shared" si="14"/>
        <v>1</v>
      </c>
      <c r="Y33">
        <f t="shared" si="15"/>
        <v>192</v>
      </c>
      <c r="Z33">
        <v>1</v>
      </c>
      <c r="AA33" s="4">
        <f t="shared" si="16"/>
        <v>4.5364773483477618</v>
      </c>
      <c r="AC33">
        <v>90.593103448275855</v>
      </c>
      <c r="AD33">
        <f t="shared" si="17"/>
        <v>7.6931342961398368</v>
      </c>
      <c r="AE33">
        <f t="shared" si="18"/>
        <v>696.9449111316751</v>
      </c>
      <c r="AG33">
        <f t="shared" si="19"/>
        <v>4130.8771869967932</v>
      </c>
      <c r="AH33">
        <f t="shared" si="20"/>
        <v>32</v>
      </c>
      <c r="AI33">
        <f>VLOOKUP(A33,Referenz_DEF!A:E,5,FALSE)</f>
        <v>0</v>
      </c>
      <c r="AJ33">
        <f t="shared" si="21"/>
        <v>0</v>
      </c>
    </row>
    <row r="34" spans="1:36" x14ac:dyDescent="0.35">
      <c r="A34" s="5" t="s">
        <v>271</v>
      </c>
      <c r="B34">
        <v>47</v>
      </c>
      <c r="C34" s="4">
        <f t="shared" si="0"/>
        <v>6.1419390149774795</v>
      </c>
      <c r="D34">
        <f t="shared" si="1"/>
        <v>288.67113370394156</v>
      </c>
      <c r="E34">
        <v>111</v>
      </c>
      <c r="F34" s="4">
        <f t="shared" si="2"/>
        <v>9.4230058002091095</v>
      </c>
      <c r="G34">
        <f t="shared" si="3"/>
        <v>1045.9536438232112</v>
      </c>
      <c r="H34">
        <v>97</v>
      </c>
      <c r="I34" s="4">
        <f t="shared" si="4"/>
        <v>1</v>
      </c>
      <c r="J34">
        <f t="shared" si="5"/>
        <v>97</v>
      </c>
      <c r="K34">
        <v>1</v>
      </c>
      <c r="L34" s="4">
        <f t="shared" si="6"/>
        <v>7.6613517660734658</v>
      </c>
      <c r="M34">
        <f t="shared" si="7"/>
        <v>7.6613517660734658</v>
      </c>
      <c r="N34">
        <v>1688</v>
      </c>
      <c r="O34" s="4">
        <f t="shared" si="8"/>
        <v>1.0137377392131277</v>
      </c>
      <c r="P34">
        <f t="shared" si="9"/>
        <v>1711.1893037917596</v>
      </c>
      <c r="Q34">
        <v>51</v>
      </c>
      <c r="R34" s="4">
        <f t="shared" si="10"/>
        <v>1</v>
      </c>
      <c r="S34">
        <f t="shared" si="11"/>
        <v>51</v>
      </c>
      <c r="T34">
        <v>45</v>
      </c>
      <c r="U34" s="4">
        <f t="shared" si="12"/>
        <v>1.5263230925592794</v>
      </c>
      <c r="V34">
        <f t="shared" si="13"/>
        <v>68.684539165167578</v>
      </c>
      <c r="W34">
        <v>249</v>
      </c>
      <c r="X34" s="4">
        <f t="shared" si="14"/>
        <v>1</v>
      </c>
      <c r="Y34">
        <f t="shared" si="15"/>
        <v>249</v>
      </c>
      <c r="Z34">
        <v>2</v>
      </c>
      <c r="AA34" s="4">
        <f t="shared" si="16"/>
        <v>4.5364773483477618</v>
      </c>
      <c r="AC34">
        <v>76.239999999999995</v>
      </c>
      <c r="AD34">
        <f t="shared" si="17"/>
        <v>7.6931342961398368</v>
      </c>
      <c r="AE34">
        <f t="shared" si="18"/>
        <v>586.52455873770111</v>
      </c>
      <c r="AG34">
        <f t="shared" si="19"/>
        <v>4105.6845309878545</v>
      </c>
      <c r="AH34">
        <f t="shared" si="20"/>
        <v>33</v>
      </c>
      <c r="AI34">
        <f>VLOOKUP(A34,Referenz_DEF!A:E,5,FALSE)</f>
        <v>0</v>
      </c>
      <c r="AJ34">
        <f t="shared" si="21"/>
        <v>0</v>
      </c>
    </row>
    <row r="35" spans="1:36" x14ac:dyDescent="0.35">
      <c r="A35" s="5" t="s">
        <v>223</v>
      </c>
      <c r="B35">
        <v>29</v>
      </c>
      <c r="C35" s="4">
        <f t="shared" si="0"/>
        <v>6.1419390149774795</v>
      </c>
      <c r="D35">
        <f t="shared" si="1"/>
        <v>178.1162314343469</v>
      </c>
      <c r="E35">
        <v>150</v>
      </c>
      <c r="F35" s="4">
        <f t="shared" si="2"/>
        <v>9.4230058002091095</v>
      </c>
      <c r="G35">
        <f t="shared" si="3"/>
        <v>1413.4508700313663</v>
      </c>
      <c r="H35">
        <v>98</v>
      </c>
      <c r="I35" s="4">
        <f t="shared" si="4"/>
        <v>1</v>
      </c>
      <c r="J35">
        <f t="shared" si="5"/>
        <v>98</v>
      </c>
      <c r="K35">
        <v>3</v>
      </c>
      <c r="L35" s="4">
        <f t="shared" si="6"/>
        <v>7.6613517660734658</v>
      </c>
      <c r="M35">
        <f t="shared" si="7"/>
        <v>22.984055298220397</v>
      </c>
      <c r="N35">
        <v>1490</v>
      </c>
      <c r="O35" s="4">
        <f t="shared" si="8"/>
        <v>1.0137377392131277</v>
      </c>
      <c r="P35">
        <f t="shared" si="9"/>
        <v>1510.4692314275603</v>
      </c>
      <c r="Q35">
        <v>20</v>
      </c>
      <c r="R35" s="4">
        <f t="shared" si="10"/>
        <v>1</v>
      </c>
      <c r="S35">
        <f t="shared" si="11"/>
        <v>20</v>
      </c>
      <c r="T35">
        <v>50</v>
      </c>
      <c r="U35" s="4">
        <f t="shared" si="12"/>
        <v>1.5263230925592794</v>
      </c>
      <c r="V35">
        <f t="shared" si="13"/>
        <v>76.316154627963968</v>
      </c>
      <c r="W35">
        <v>197</v>
      </c>
      <c r="X35" s="4">
        <f t="shared" si="14"/>
        <v>1</v>
      </c>
      <c r="Y35">
        <f t="shared" si="15"/>
        <v>197</v>
      </c>
      <c r="Z35">
        <v>1</v>
      </c>
      <c r="AA35" s="4">
        <f t="shared" si="16"/>
        <v>4.5364773483477618</v>
      </c>
      <c r="AC35">
        <v>75.444444444444443</v>
      </c>
      <c r="AD35">
        <f t="shared" si="17"/>
        <v>7.6931342961398368</v>
      </c>
      <c r="AE35">
        <f t="shared" si="18"/>
        <v>580.40424300877214</v>
      </c>
      <c r="AG35">
        <f t="shared" si="19"/>
        <v>4096.7407858282295</v>
      </c>
      <c r="AH35">
        <f t="shared" si="20"/>
        <v>34</v>
      </c>
      <c r="AI35">
        <f>VLOOKUP(A35,Referenz_DEF!A:E,5,FALSE)</f>
        <v>0</v>
      </c>
      <c r="AJ35">
        <f t="shared" si="21"/>
        <v>0</v>
      </c>
    </row>
    <row r="36" spans="1:36" x14ac:dyDescent="0.35">
      <c r="A36" s="5" t="s">
        <v>250</v>
      </c>
      <c r="B36">
        <v>67</v>
      </c>
      <c r="C36" s="4">
        <f t="shared" si="0"/>
        <v>6.1419390149774795</v>
      </c>
      <c r="D36">
        <f t="shared" si="1"/>
        <v>411.50991400349113</v>
      </c>
      <c r="E36">
        <v>108</v>
      </c>
      <c r="F36" s="4">
        <f t="shared" si="2"/>
        <v>9.4230058002091095</v>
      </c>
      <c r="G36">
        <f t="shared" si="3"/>
        <v>1017.6846264225838</v>
      </c>
      <c r="H36">
        <v>131</v>
      </c>
      <c r="I36" s="4">
        <f t="shared" si="4"/>
        <v>1</v>
      </c>
      <c r="J36">
        <f t="shared" si="5"/>
        <v>131</v>
      </c>
      <c r="K36">
        <v>1</v>
      </c>
      <c r="L36" s="4">
        <f t="shared" si="6"/>
        <v>7.6613517660734658</v>
      </c>
      <c r="M36">
        <f t="shared" si="7"/>
        <v>7.6613517660734658</v>
      </c>
      <c r="N36">
        <v>1498</v>
      </c>
      <c r="O36" s="4">
        <f t="shared" si="8"/>
        <v>1.0137377392131277</v>
      </c>
      <c r="P36">
        <f t="shared" si="9"/>
        <v>1518.5791333412653</v>
      </c>
      <c r="Q36">
        <v>55</v>
      </c>
      <c r="R36" s="4">
        <f t="shared" si="10"/>
        <v>1</v>
      </c>
      <c r="S36">
        <f t="shared" si="11"/>
        <v>55</v>
      </c>
      <c r="T36">
        <v>66</v>
      </c>
      <c r="U36" s="4">
        <f t="shared" si="12"/>
        <v>1.5263230925592794</v>
      </c>
      <c r="V36">
        <f t="shared" si="13"/>
        <v>100.73732410891245</v>
      </c>
      <c r="W36">
        <v>290</v>
      </c>
      <c r="X36" s="4">
        <f t="shared" si="14"/>
        <v>1</v>
      </c>
      <c r="Y36">
        <f t="shared" si="15"/>
        <v>290</v>
      </c>
      <c r="Z36">
        <v>1</v>
      </c>
      <c r="AA36" s="4">
        <f t="shared" si="16"/>
        <v>4.5364773483477618</v>
      </c>
      <c r="AC36">
        <v>67.8</v>
      </c>
      <c r="AD36">
        <f t="shared" si="17"/>
        <v>7.6931342961398368</v>
      </c>
      <c r="AE36">
        <f t="shared" si="18"/>
        <v>521.59450527828096</v>
      </c>
      <c r="AG36">
        <f t="shared" si="19"/>
        <v>4053.7668549206073</v>
      </c>
      <c r="AH36">
        <f t="shared" si="20"/>
        <v>35</v>
      </c>
      <c r="AI36">
        <f>VLOOKUP(A36,Referenz_DEF!A:E,5,FALSE)</f>
        <v>0</v>
      </c>
      <c r="AJ36">
        <f t="shared" si="21"/>
        <v>0</v>
      </c>
    </row>
    <row r="37" spans="1:36" x14ac:dyDescent="0.35">
      <c r="A37" s="5" t="s">
        <v>215</v>
      </c>
      <c r="B37">
        <v>74</v>
      </c>
      <c r="C37" s="4">
        <f t="shared" si="0"/>
        <v>6.1419390149774795</v>
      </c>
      <c r="D37">
        <f t="shared" si="1"/>
        <v>454.5034871083335</v>
      </c>
      <c r="E37">
        <v>102</v>
      </c>
      <c r="F37" s="4">
        <f t="shared" si="2"/>
        <v>9.4230058002091095</v>
      </c>
      <c r="G37">
        <f t="shared" si="3"/>
        <v>961.14659162132921</v>
      </c>
      <c r="H37">
        <v>121</v>
      </c>
      <c r="I37" s="4">
        <f t="shared" si="4"/>
        <v>1</v>
      </c>
      <c r="J37">
        <f t="shared" si="5"/>
        <v>121</v>
      </c>
      <c r="K37">
        <v>1</v>
      </c>
      <c r="L37" s="4">
        <f t="shared" si="6"/>
        <v>7.6613517660734658</v>
      </c>
      <c r="M37">
        <f t="shared" si="7"/>
        <v>7.6613517660734658</v>
      </c>
      <c r="N37">
        <v>1472</v>
      </c>
      <c r="O37" s="4">
        <f t="shared" si="8"/>
        <v>1.0137377392131277</v>
      </c>
      <c r="P37">
        <f t="shared" si="9"/>
        <v>1492.2219521217239</v>
      </c>
      <c r="Q37">
        <v>33</v>
      </c>
      <c r="R37" s="4">
        <f t="shared" si="10"/>
        <v>1</v>
      </c>
      <c r="S37">
        <f t="shared" si="11"/>
        <v>33</v>
      </c>
      <c r="T37">
        <v>34</v>
      </c>
      <c r="U37" s="4">
        <f t="shared" si="12"/>
        <v>1.5263230925592794</v>
      </c>
      <c r="V37">
        <f t="shared" si="13"/>
        <v>51.894985147015504</v>
      </c>
      <c r="W37">
        <v>308</v>
      </c>
      <c r="X37" s="4">
        <f t="shared" si="14"/>
        <v>1</v>
      </c>
      <c r="Y37">
        <f t="shared" si="15"/>
        <v>308</v>
      </c>
      <c r="Z37">
        <v>1</v>
      </c>
      <c r="AA37" s="4">
        <f t="shared" si="16"/>
        <v>4.5364773483477618</v>
      </c>
      <c r="AC37">
        <v>76.292592592592598</v>
      </c>
      <c r="AD37">
        <f t="shared" si="17"/>
        <v>7.6931342961398368</v>
      </c>
      <c r="AE37">
        <f t="shared" si="18"/>
        <v>586.92916061549818</v>
      </c>
      <c r="AG37">
        <f t="shared" si="19"/>
        <v>4016.3575283799737</v>
      </c>
      <c r="AH37">
        <f t="shared" si="20"/>
        <v>36</v>
      </c>
      <c r="AI37">
        <f>VLOOKUP(A37,Referenz_DEF!A:E,5,FALSE)</f>
        <v>0</v>
      </c>
      <c r="AJ37">
        <f t="shared" si="21"/>
        <v>0</v>
      </c>
    </row>
    <row r="38" spans="1:36" x14ac:dyDescent="0.35">
      <c r="A38" s="5" t="s">
        <v>168</v>
      </c>
      <c r="B38">
        <v>55</v>
      </c>
      <c r="C38" s="4">
        <f t="shared" si="0"/>
        <v>6.1419390149774795</v>
      </c>
      <c r="D38">
        <f t="shared" si="1"/>
        <v>337.80664582376136</v>
      </c>
      <c r="E38">
        <v>129</v>
      </c>
      <c r="F38" s="4">
        <f t="shared" si="2"/>
        <v>9.4230058002091095</v>
      </c>
      <c r="G38">
        <f t="shared" si="3"/>
        <v>1215.567748226975</v>
      </c>
      <c r="H38">
        <v>61</v>
      </c>
      <c r="I38" s="4">
        <f t="shared" si="4"/>
        <v>1</v>
      </c>
      <c r="J38">
        <f t="shared" si="5"/>
        <v>61</v>
      </c>
      <c r="K38">
        <v>2</v>
      </c>
      <c r="L38" s="4">
        <f t="shared" si="6"/>
        <v>7.6613517660734658</v>
      </c>
      <c r="M38">
        <f t="shared" si="7"/>
        <v>15.322703532146932</v>
      </c>
      <c r="N38">
        <v>1160</v>
      </c>
      <c r="O38" s="4">
        <f t="shared" si="8"/>
        <v>1.0137377392131277</v>
      </c>
      <c r="P38">
        <f t="shared" si="9"/>
        <v>1175.9357774872281</v>
      </c>
      <c r="Q38">
        <v>35</v>
      </c>
      <c r="R38" s="4">
        <f t="shared" si="10"/>
        <v>1</v>
      </c>
      <c r="S38">
        <f t="shared" si="11"/>
        <v>35</v>
      </c>
      <c r="T38">
        <v>46</v>
      </c>
      <c r="U38" s="4">
        <f t="shared" si="12"/>
        <v>1.5263230925592794</v>
      </c>
      <c r="V38">
        <f t="shared" si="13"/>
        <v>70.210862257726859</v>
      </c>
      <c r="W38">
        <v>464</v>
      </c>
      <c r="X38" s="4">
        <f t="shared" si="14"/>
        <v>1</v>
      </c>
      <c r="Y38">
        <f t="shared" si="15"/>
        <v>464</v>
      </c>
      <c r="Z38">
        <v>0</v>
      </c>
      <c r="AA38" s="4">
        <f t="shared" si="16"/>
        <v>4.5364773483477618</v>
      </c>
      <c r="AC38">
        <v>78.690624999999997</v>
      </c>
      <c r="AD38">
        <f t="shared" si="17"/>
        <v>7.6931342961398368</v>
      </c>
      <c r="AE38">
        <f t="shared" si="18"/>
        <v>605.37754597217884</v>
      </c>
      <c r="AG38">
        <f t="shared" si="19"/>
        <v>3980.2212833000171</v>
      </c>
      <c r="AH38">
        <f t="shared" si="20"/>
        <v>37</v>
      </c>
      <c r="AI38">
        <f>VLOOKUP(A38,Referenz_DEF!A:E,5,FALSE)</f>
        <v>0</v>
      </c>
      <c r="AJ38">
        <f t="shared" si="21"/>
        <v>0</v>
      </c>
    </row>
    <row r="39" spans="1:36" x14ac:dyDescent="0.35">
      <c r="A39" s="5" t="s">
        <v>256</v>
      </c>
      <c r="B39">
        <v>31</v>
      </c>
      <c r="C39" s="4">
        <f t="shared" si="0"/>
        <v>6.1419390149774795</v>
      </c>
      <c r="D39">
        <f t="shared" si="1"/>
        <v>190.40010946430186</v>
      </c>
      <c r="E39">
        <v>85</v>
      </c>
      <c r="F39" s="4">
        <f t="shared" si="2"/>
        <v>9.4230058002091095</v>
      </c>
      <c r="G39">
        <f t="shared" si="3"/>
        <v>800.9554930177743</v>
      </c>
      <c r="H39">
        <v>87</v>
      </c>
      <c r="I39" s="4">
        <f t="shared" si="4"/>
        <v>1</v>
      </c>
      <c r="J39">
        <f t="shared" si="5"/>
        <v>87</v>
      </c>
      <c r="K39">
        <v>1</v>
      </c>
      <c r="L39" s="4">
        <f t="shared" si="6"/>
        <v>7.6613517660734658</v>
      </c>
      <c r="M39">
        <f t="shared" si="7"/>
        <v>7.6613517660734658</v>
      </c>
      <c r="N39">
        <v>1835</v>
      </c>
      <c r="O39" s="4">
        <f t="shared" si="8"/>
        <v>1.0137377392131277</v>
      </c>
      <c r="P39">
        <f t="shared" si="9"/>
        <v>1860.2087514560894</v>
      </c>
      <c r="Q39">
        <v>43</v>
      </c>
      <c r="R39" s="4">
        <f t="shared" si="10"/>
        <v>1</v>
      </c>
      <c r="S39">
        <f t="shared" si="11"/>
        <v>43</v>
      </c>
      <c r="T39">
        <v>74</v>
      </c>
      <c r="U39" s="4">
        <f t="shared" si="12"/>
        <v>1.5263230925592794</v>
      </c>
      <c r="V39">
        <f t="shared" si="13"/>
        <v>112.94790884938668</v>
      </c>
      <c r="W39">
        <v>204</v>
      </c>
      <c r="X39" s="4">
        <f t="shared" si="14"/>
        <v>1</v>
      </c>
      <c r="Y39">
        <f t="shared" si="15"/>
        <v>204</v>
      </c>
      <c r="Z39">
        <v>3</v>
      </c>
      <c r="AA39" s="4">
        <f t="shared" si="16"/>
        <v>4.5364773483477618</v>
      </c>
      <c r="AC39">
        <v>87.48571428571428</v>
      </c>
      <c r="AD39">
        <f t="shared" si="17"/>
        <v>7.6931342961398368</v>
      </c>
      <c r="AE39">
        <f t="shared" si="18"/>
        <v>673.03934899371939</v>
      </c>
      <c r="AG39">
        <f t="shared" si="19"/>
        <v>3979.2129635473448</v>
      </c>
      <c r="AH39">
        <f t="shared" si="20"/>
        <v>38</v>
      </c>
      <c r="AI39">
        <f>VLOOKUP(A39,Referenz_DEF!A:E,5,FALSE)</f>
        <v>0</v>
      </c>
      <c r="AJ39">
        <f t="shared" si="21"/>
        <v>0</v>
      </c>
    </row>
    <row r="40" spans="1:36" x14ac:dyDescent="0.35">
      <c r="A40" s="5" t="s">
        <v>304</v>
      </c>
      <c r="B40">
        <v>50</v>
      </c>
      <c r="C40" s="4">
        <f t="shared" si="0"/>
        <v>6.1419390149774795</v>
      </c>
      <c r="D40">
        <f t="shared" si="1"/>
        <v>307.09695074887395</v>
      </c>
      <c r="E40">
        <v>113</v>
      </c>
      <c r="F40" s="4">
        <f t="shared" si="2"/>
        <v>9.4230058002091095</v>
      </c>
      <c r="G40">
        <f t="shared" si="3"/>
        <v>1064.7996554236295</v>
      </c>
      <c r="H40">
        <v>81</v>
      </c>
      <c r="I40" s="4">
        <f t="shared" si="4"/>
        <v>1</v>
      </c>
      <c r="J40">
        <f t="shared" si="5"/>
        <v>81</v>
      </c>
      <c r="K40">
        <v>3</v>
      </c>
      <c r="L40" s="4">
        <f t="shared" si="6"/>
        <v>7.6613517660734658</v>
      </c>
      <c r="M40">
        <f t="shared" si="7"/>
        <v>22.984055298220397</v>
      </c>
      <c r="N40">
        <v>1388</v>
      </c>
      <c r="O40" s="4">
        <f t="shared" si="8"/>
        <v>1.0137377392131277</v>
      </c>
      <c r="P40">
        <f t="shared" si="9"/>
        <v>1407.0679820278212</v>
      </c>
      <c r="Q40">
        <v>34</v>
      </c>
      <c r="R40" s="4">
        <f t="shared" si="10"/>
        <v>1</v>
      </c>
      <c r="S40">
        <f t="shared" si="11"/>
        <v>34</v>
      </c>
      <c r="T40">
        <v>53</v>
      </c>
      <c r="U40" s="4">
        <f t="shared" si="12"/>
        <v>1.5263230925592794</v>
      </c>
      <c r="V40">
        <f t="shared" si="13"/>
        <v>80.89512390564181</v>
      </c>
      <c r="W40">
        <v>384</v>
      </c>
      <c r="X40" s="4">
        <f t="shared" si="14"/>
        <v>1</v>
      </c>
      <c r="Y40">
        <f t="shared" si="15"/>
        <v>384</v>
      </c>
      <c r="Z40">
        <v>0</v>
      </c>
      <c r="AA40" s="4">
        <f t="shared" si="16"/>
        <v>4.5364773483477618</v>
      </c>
      <c r="AC40">
        <v>76.080769230769221</v>
      </c>
      <c r="AD40">
        <f t="shared" si="17"/>
        <v>7.6931342961398368</v>
      </c>
      <c r="AE40">
        <f t="shared" si="18"/>
        <v>585.29957504593108</v>
      </c>
      <c r="AG40">
        <f t="shared" si="19"/>
        <v>3967.1433424501179</v>
      </c>
      <c r="AH40">
        <f t="shared" si="20"/>
        <v>39</v>
      </c>
      <c r="AI40">
        <f>VLOOKUP(A40,Referenz_DEF!A:E,5,FALSE)</f>
        <v>0</v>
      </c>
      <c r="AJ40">
        <f t="shared" si="21"/>
        <v>0</v>
      </c>
    </row>
    <row r="41" spans="1:36" x14ac:dyDescent="0.35">
      <c r="A41" s="5" t="s">
        <v>187</v>
      </c>
      <c r="B41">
        <v>63</v>
      </c>
      <c r="C41" s="4">
        <f t="shared" si="0"/>
        <v>6.1419390149774795</v>
      </c>
      <c r="D41">
        <f t="shared" si="1"/>
        <v>386.94215794358121</v>
      </c>
      <c r="E41">
        <v>113</v>
      </c>
      <c r="F41" s="4">
        <f t="shared" si="2"/>
        <v>9.4230058002091095</v>
      </c>
      <c r="G41">
        <f t="shared" si="3"/>
        <v>1064.7996554236295</v>
      </c>
      <c r="H41">
        <v>92</v>
      </c>
      <c r="I41" s="4">
        <f t="shared" si="4"/>
        <v>1</v>
      </c>
      <c r="J41">
        <f t="shared" si="5"/>
        <v>92</v>
      </c>
      <c r="K41">
        <v>1</v>
      </c>
      <c r="L41" s="4">
        <f t="shared" si="6"/>
        <v>7.6613517660734658</v>
      </c>
      <c r="M41">
        <f t="shared" si="7"/>
        <v>7.6613517660734658</v>
      </c>
      <c r="N41">
        <v>1248</v>
      </c>
      <c r="O41" s="4">
        <f t="shared" si="8"/>
        <v>1.0137377392131277</v>
      </c>
      <c r="P41">
        <f t="shared" si="9"/>
        <v>1265.1446985379835</v>
      </c>
      <c r="Q41">
        <v>25</v>
      </c>
      <c r="R41" s="4">
        <f t="shared" si="10"/>
        <v>1</v>
      </c>
      <c r="S41">
        <f t="shared" si="11"/>
        <v>25</v>
      </c>
      <c r="T41">
        <v>54</v>
      </c>
      <c r="U41" s="4">
        <f t="shared" si="12"/>
        <v>1.5263230925592794</v>
      </c>
      <c r="V41">
        <f t="shared" si="13"/>
        <v>82.421446998201091</v>
      </c>
      <c r="W41">
        <v>347</v>
      </c>
      <c r="X41" s="4">
        <f t="shared" si="14"/>
        <v>1</v>
      </c>
      <c r="Y41">
        <f t="shared" si="15"/>
        <v>347</v>
      </c>
      <c r="Z41">
        <v>2</v>
      </c>
      <c r="AA41" s="4">
        <f t="shared" si="16"/>
        <v>4.5364773483477618</v>
      </c>
      <c r="AC41">
        <v>78.27391304347826</v>
      </c>
      <c r="AD41">
        <f t="shared" si="17"/>
        <v>7.6931342961398368</v>
      </c>
      <c r="AE41">
        <f t="shared" si="18"/>
        <v>602.17172492784994</v>
      </c>
      <c r="AG41">
        <f t="shared" si="19"/>
        <v>3873.1410355973185</v>
      </c>
      <c r="AH41">
        <f t="shared" si="20"/>
        <v>40</v>
      </c>
      <c r="AI41">
        <f>VLOOKUP(A41,Referenz_DEF!A:E,5,FALSE)</f>
        <v>0</v>
      </c>
      <c r="AJ41">
        <f t="shared" si="21"/>
        <v>0</v>
      </c>
    </row>
    <row r="42" spans="1:36" x14ac:dyDescent="0.35">
      <c r="A42" s="5" t="s">
        <v>251</v>
      </c>
      <c r="B42">
        <v>78</v>
      </c>
      <c r="C42" s="4">
        <f t="shared" si="0"/>
        <v>6.1419390149774795</v>
      </c>
      <c r="D42">
        <f t="shared" si="1"/>
        <v>479.07124316824343</v>
      </c>
      <c r="E42">
        <v>87</v>
      </c>
      <c r="F42" s="4">
        <f t="shared" si="2"/>
        <v>9.4230058002091095</v>
      </c>
      <c r="G42">
        <f t="shared" si="3"/>
        <v>819.80150461819255</v>
      </c>
      <c r="H42">
        <v>64</v>
      </c>
      <c r="I42" s="4">
        <f t="shared" si="4"/>
        <v>1</v>
      </c>
      <c r="J42">
        <f t="shared" si="5"/>
        <v>64</v>
      </c>
      <c r="K42">
        <v>2</v>
      </c>
      <c r="L42" s="4">
        <f t="shared" si="6"/>
        <v>7.6613517660734658</v>
      </c>
      <c r="M42">
        <f t="shared" si="7"/>
        <v>15.322703532146932</v>
      </c>
      <c r="N42">
        <v>1298</v>
      </c>
      <c r="O42" s="4">
        <f t="shared" si="8"/>
        <v>1.0137377392131277</v>
      </c>
      <c r="P42">
        <f t="shared" si="9"/>
        <v>1315.8315854986397</v>
      </c>
      <c r="Q42">
        <v>49</v>
      </c>
      <c r="R42" s="4">
        <f t="shared" si="10"/>
        <v>1</v>
      </c>
      <c r="S42">
        <f t="shared" si="11"/>
        <v>49</v>
      </c>
      <c r="T42">
        <v>77</v>
      </c>
      <c r="U42" s="4">
        <f t="shared" si="12"/>
        <v>1.5263230925592794</v>
      </c>
      <c r="V42">
        <f t="shared" si="13"/>
        <v>117.52687812706452</v>
      </c>
      <c r="W42">
        <v>446</v>
      </c>
      <c r="X42" s="4">
        <f t="shared" si="14"/>
        <v>1</v>
      </c>
      <c r="Y42">
        <f t="shared" si="15"/>
        <v>446</v>
      </c>
      <c r="Z42">
        <v>0</v>
      </c>
      <c r="AA42" s="4">
        <f t="shared" si="16"/>
        <v>4.5364773483477618</v>
      </c>
      <c r="AC42">
        <v>73.035714285714292</v>
      </c>
      <c r="AD42">
        <f t="shared" si="17"/>
        <v>7.6931342961398368</v>
      </c>
      <c r="AE42">
        <f t="shared" si="18"/>
        <v>561.8735584144988</v>
      </c>
      <c r="AG42">
        <f t="shared" si="19"/>
        <v>3868.4274733587863</v>
      </c>
      <c r="AH42">
        <f t="shared" si="20"/>
        <v>41</v>
      </c>
      <c r="AI42">
        <f>VLOOKUP(A42,Referenz_DEF!A:E,5,FALSE)</f>
        <v>0</v>
      </c>
      <c r="AJ42">
        <f t="shared" si="21"/>
        <v>0</v>
      </c>
    </row>
    <row r="43" spans="1:36" x14ac:dyDescent="0.35">
      <c r="A43" s="5" t="s">
        <v>199</v>
      </c>
      <c r="B43">
        <v>41</v>
      </c>
      <c r="C43" s="4">
        <f t="shared" si="0"/>
        <v>6.1419390149774795</v>
      </c>
      <c r="D43">
        <f t="shared" si="1"/>
        <v>251.81949961407665</v>
      </c>
      <c r="E43">
        <v>69</v>
      </c>
      <c r="F43" s="4">
        <f t="shared" si="2"/>
        <v>9.4230058002091095</v>
      </c>
      <c r="G43">
        <f t="shared" si="3"/>
        <v>650.18740021442852</v>
      </c>
      <c r="H43">
        <v>99</v>
      </c>
      <c r="I43" s="4">
        <f t="shared" si="4"/>
        <v>1</v>
      </c>
      <c r="J43">
        <f t="shared" si="5"/>
        <v>99</v>
      </c>
      <c r="K43">
        <v>1</v>
      </c>
      <c r="L43" s="4">
        <f t="shared" si="6"/>
        <v>7.6613517660734658</v>
      </c>
      <c r="M43">
        <f t="shared" si="7"/>
        <v>7.6613517660734658</v>
      </c>
      <c r="N43">
        <v>1833</v>
      </c>
      <c r="O43" s="4">
        <f t="shared" si="8"/>
        <v>1.0137377392131277</v>
      </c>
      <c r="P43">
        <f t="shared" si="9"/>
        <v>1858.1812759776631</v>
      </c>
      <c r="Q43">
        <v>51</v>
      </c>
      <c r="R43" s="4">
        <f t="shared" si="10"/>
        <v>1</v>
      </c>
      <c r="S43">
        <f t="shared" si="11"/>
        <v>51</v>
      </c>
      <c r="T43">
        <v>35</v>
      </c>
      <c r="U43" s="4">
        <f t="shared" si="12"/>
        <v>1.5263230925592794</v>
      </c>
      <c r="V43">
        <f t="shared" si="13"/>
        <v>53.421308239574778</v>
      </c>
      <c r="W43">
        <v>196</v>
      </c>
      <c r="X43" s="4">
        <f t="shared" si="14"/>
        <v>1</v>
      </c>
      <c r="Y43">
        <f t="shared" si="15"/>
        <v>196</v>
      </c>
      <c r="Z43">
        <v>1</v>
      </c>
      <c r="AA43" s="4">
        <f t="shared" si="16"/>
        <v>4.5364773483477618</v>
      </c>
      <c r="AC43">
        <v>81.954838709677418</v>
      </c>
      <c r="AD43">
        <f t="shared" si="17"/>
        <v>7.6931342961398368</v>
      </c>
      <c r="AE43">
        <f t="shared" si="18"/>
        <v>630.48958041202798</v>
      </c>
      <c r="AG43">
        <f t="shared" si="19"/>
        <v>3797.7604162238445</v>
      </c>
      <c r="AH43">
        <f t="shared" si="20"/>
        <v>42</v>
      </c>
      <c r="AI43">
        <f>VLOOKUP(A43,Referenz_DEF!A:E,5,FALSE)</f>
        <v>0</v>
      </c>
      <c r="AJ43">
        <f t="shared" si="21"/>
        <v>0</v>
      </c>
    </row>
    <row r="44" spans="1:36" x14ac:dyDescent="0.35">
      <c r="A44" s="5" t="s">
        <v>104</v>
      </c>
      <c r="B44">
        <v>38</v>
      </c>
      <c r="C44" s="4">
        <f t="shared" si="0"/>
        <v>6.1419390149774795</v>
      </c>
      <c r="D44">
        <f t="shared" si="1"/>
        <v>233.39368256914423</v>
      </c>
      <c r="E44">
        <v>95</v>
      </c>
      <c r="F44" s="4">
        <f t="shared" si="2"/>
        <v>9.4230058002091095</v>
      </c>
      <c r="G44">
        <f t="shared" si="3"/>
        <v>895.18555101986544</v>
      </c>
      <c r="H44">
        <v>100</v>
      </c>
      <c r="I44" s="4">
        <f t="shared" si="4"/>
        <v>1</v>
      </c>
      <c r="J44">
        <f t="shared" si="5"/>
        <v>100</v>
      </c>
      <c r="K44">
        <v>0</v>
      </c>
      <c r="L44" s="4">
        <f t="shared" si="6"/>
        <v>7.6613517660734658</v>
      </c>
      <c r="M44">
        <f t="shared" si="7"/>
        <v>0</v>
      </c>
      <c r="N44">
        <v>1505</v>
      </c>
      <c r="O44" s="4">
        <f t="shared" si="8"/>
        <v>1.0137377392131277</v>
      </c>
      <c r="P44">
        <f t="shared" si="9"/>
        <v>1525.6752975157572</v>
      </c>
      <c r="Q44">
        <v>41</v>
      </c>
      <c r="R44" s="4">
        <f t="shared" si="10"/>
        <v>1</v>
      </c>
      <c r="S44">
        <f t="shared" si="11"/>
        <v>41</v>
      </c>
      <c r="T44">
        <v>54</v>
      </c>
      <c r="U44" s="4">
        <f t="shared" si="12"/>
        <v>1.5263230925592794</v>
      </c>
      <c r="V44">
        <f t="shared" si="13"/>
        <v>82.421446998201091</v>
      </c>
      <c r="W44">
        <v>266</v>
      </c>
      <c r="X44" s="4">
        <f t="shared" si="14"/>
        <v>1</v>
      </c>
      <c r="Y44">
        <f t="shared" si="15"/>
        <v>266</v>
      </c>
      <c r="Z44">
        <v>0</v>
      </c>
      <c r="AA44" s="4">
        <f t="shared" si="16"/>
        <v>4.5364773483477618</v>
      </c>
      <c r="AB44">
        <f>Z44*AA44</f>
        <v>0</v>
      </c>
      <c r="AC44">
        <v>81.541379310344823</v>
      </c>
      <c r="AD44">
        <f t="shared" si="17"/>
        <v>7.6931342961398368</v>
      </c>
      <c r="AE44">
        <f t="shared" si="18"/>
        <v>627.30878172696112</v>
      </c>
      <c r="AG44">
        <f t="shared" si="19"/>
        <v>3770.9847598299293</v>
      </c>
      <c r="AH44">
        <f t="shared" si="20"/>
        <v>43</v>
      </c>
      <c r="AI44">
        <f>VLOOKUP(A44,Referenz_DEF!A:E,5,FALSE)</f>
        <v>0</v>
      </c>
      <c r="AJ44">
        <f t="shared" si="21"/>
        <v>0</v>
      </c>
    </row>
    <row r="45" spans="1:36" x14ac:dyDescent="0.35">
      <c r="A45" s="5" t="s">
        <v>226</v>
      </c>
      <c r="B45">
        <v>21</v>
      </c>
      <c r="C45" s="4">
        <f t="shared" si="0"/>
        <v>6.1419390149774795</v>
      </c>
      <c r="D45">
        <f t="shared" si="1"/>
        <v>128.98071931452708</v>
      </c>
      <c r="E45">
        <v>97</v>
      </c>
      <c r="F45" s="4">
        <f t="shared" si="2"/>
        <v>9.4230058002091095</v>
      </c>
      <c r="G45">
        <f t="shared" si="3"/>
        <v>914.03156262028358</v>
      </c>
      <c r="H45">
        <v>66</v>
      </c>
      <c r="I45" s="4">
        <f t="shared" si="4"/>
        <v>1</v>
      </c>
      <c r="J45">
        <f t="shared" si="5"/>
        <v>66</v>
      </c>
      <c r="K45">
        <v>0</v>
      </c>
      <c r="L45" s="4">
        <f t="shared" si="6"/>
        <v>7.6613517660734658</v>
      </c>
      <c r="M45">
        <f t="shared" si="7"/>
        <v>0</v>
      </c>
      <c r="N45">
        <v>1720</v>
      </c>
      <c r="O45" s="4">
        <f t="shared" si="8"/>
        <v>1.0137377392131277</v>
      </c>
      <c r="P45">
        <f t="shared" si="9"/>
        <v>1743.6289114465797</v>
      </c>
      <c r="Q45">
        <v>26</v>
      </c>
      <c r="R45" s="4">
        <f t="shared" si="10"/>
        <v>1</v>
      </c>
      <c r="S45">
        <f t="shared" si="11"/>
        <v>26</v>
      </c>
      <c r="T45">
        <v>23</v>
      </c>
      <c r="U45" s="4">
        <f t="shared" si="12"/>
        <v>1.5263230925592794</v>
      </c>
      <c r="V45">
        <f t="shared" si="13"/>
        <v>35.10543112886343</v>
      </c>
      <c r="W45">
        <v>109</v>
      </c>
      <c r="X45" s="4">
        <f t="shared" si="14"/>
        <v>1</v>
      </c>
      <c r="Y45">
        <f t="shared" si="15"/>
        <v>109</v>
      </c>
      <c r="Z45">
        <v>5</v>
      </c>
      <c r="AA45" s="4">
        <f t="shared" si="16"/>
        <v>4.5364773483477618</v>
      </c>
      <c r="AC45">
        <v>87.858333333333334</v>
      </c>
      <c r="AD45">
        <f t="shared" si="17"/>
        <v>7.6931342961398368</v>
      </c>
      <c r="AE45">
        <f t="shared" si="18"/>
        <v>675.90595736835246</v>
      </c>
      <c r="AG45">
        <f t="shared" si="19"/>
        <v>3698.6525818786063</v>
      </c>
      <c r="AH45">
        <f t="shared" si="20"/>
        <v>44</v>
      </c>
      <c r="AI45">
        <f>VLOOKUP(A45,Referenz_DEF!A:E,5,FALSE)</f>
        <v>12</v>
      </c>
      <c r="AJ45">
        <f t="shared" si="21"/>
        <v>32</v>
      </c>
    </row>
    <row r="46" spans="1:36" x14ac:dyDescent="0.35">
      <c r="A46" s="5" t="s">
        <v>234</v>
      </c>
      <c r="B46">
        <v>76</v>
      </c>
      <c r="C46" s="4">
        <f t="shared" si="0"/>
        <v>6.1419390149774795</v>
      </c>
      <c r="D46">
        <f t="shared" si="1"/>
        <v>466.78736513828846</v>
      </c>
      <c r="E46">
        <v>57</v>
      </c>
      <c r="F46" s="4">
        <f t="shared" si="2"/>
        <v>9.4230058002091095</v>
      </c>
      <c r="G46">
        <f t="shared" si="3"/>
        <v>537.11133061191924</v>
      </c>
      <c r="H46">
        <v>67</v>
      </c>
      <c r="I46" s="4">
        <f t="shared" si="4"/>
        <v>1</v>
      </c>
      <c r="J46">
        <f t="shared" si="5"/>
        <v>67</v>
      </c>
      <c r="K46">
        <v>0</v>
      </c>
      <c r="L46" s="4">
        <f t="shared" si="6"/>
        <v>7.6613517660734658</v>
      </c>
      <c r="M46">
        <f t="shared" si="7"/>
        <v>0</v>
      </c>
      <c r="N46">
        <v>1536</v>
      </c>
      <c r="O46" s="4">
        <f t="shared" si="8"/>
        <v>1.0137377392131277</v>
      </c>
      <c r="P46">
        <f t="shared" si="9"/>
        <v>1557.101167431364</v>
      </c>
      <c r="Q46">
        <v>51</v>
      </c>
      <c r="R46" s="4">
        <f t="shared" si="10"/>
        <v>1</v>
      </c>
      <c r="S46">
        <f t="shared" si="11"/>
        <v>51</v>
      </c>
      <c r="T46">
        <v>44</v>
      </c>
      <c r="U46" s="4">
        <f t="shared" si="12"/>
        <v>1.5263230925592794</v>
      </c>
      <c r="V46">
        <f t="shared" si="13"/>
        <v>67.158216072608298</v>
      </c>
      <c r="W46">
        <v>283</v>
      </c>
      <c r="X46" s="4">
        <f t="shared" si="14"/>
        <v>1</v>
      </c>
      <c r="Y46">
        <f t="shared" si="15"/>
        <v>283</v>
      </c>
      <c r="Z46">
        <v>1</v>
      </c>
      <c r="AA46" s="4">
        <f t="shared" si="16"/>
        <v>4.5364773483477618</v>
      </c>
      <c r="AC46">
        <v>86.454166666666666</v>
      </c>
      <c r="AD46">
        <f t="shared" si="17"/>
        <v>7.6931342961398368</v>
      </c>
      <c r="AE46">
        <f t="shared" si="18"/>
        <v>665.10351462752283</v>
      </c>
      <c r="AG46">
        <f t="shared" si="19"/>
        <v>3694.2615938817025</v>
      </c>
      <c r="AH46">
        <f t="shared" si="20"/>
        <v>45</v>
      </c>
      <c r="AI46">
        <f>VLOOKUP(A46,Referenz_DEF!A:E,5,FALSE)</f>
        <v>15</v>
      </c>
      <c r="AJ46">
        <f t="shared" si="21"/>
        <v>30</v>
      </c>
    </row>
    <row r="47" spans="1:36" x14ac:dyDescent="0.35">
      <c r="A47" s="5" t="s">
        <v>309</v>
      </c>
      <c r="B47">
        <v>51</v>
      </c>
      <c r="C47" s="4">
        <f t="shared" si="0"/>
        <v>6.1419390149774795</v>
      </c>
      <c r="D47">
        <f t="shared" si="1"/>
        <v>313.23888976385143</v>
      </c>
      <c r="E47">
        <v>112</v>
      </c>
      <c r="F47" s="4">
        <f t="shared" si="2"/>
        <v>9.4230058002091095</v>
      </c>
      <c r="G47">
        <f t="shared" si="3"/>
        <v>1055.3766496234202</v>
      </c>
      <c r="H47">
        <v>87</v>
      </c>
      <c r="I47" s="4">
        <f t="shared" si="4"/>
        <v>1</v>
      </c>
      <c r="J47">
        <f t="shared" si="5"/>
        <v>87</v>
      </c>
      <c r="K47">
        <v>1</v>
      </c>
      <c r="L47" s="4">
        <f t="shared" si="6"/>
        <v>7.6613517660734658</v>
      </c>
      <c r="M47">
        <f t="shared" si="7"/>
        <v>7.6613517660734658</v>
      </c>
      <c r="N47">
        <v>1257</v>
      </c>
      <c r="O47" s="4">
        <f t="shared" si="8"/>
        <v>1.0137377392131277</v>
      </c>
      <c r="P47">
        <f t="shared" si="9"/>
        <v>1274.2683381909014</v>
      </c>
      <c r="Q47">
        <v>30</v>
      </c>
      <c r="R47" s="4">
        <f t="shared" si="10"/>
        <v>1</v>
      </c>
      <c r="S47">
        <f t="shared" si="11"/>
        <v>30</v>
      </c>
      <c r="T47">
        <v>24</v>
      </c>
      <c r="U47" s="4">
        <f t="shared" si="12"/>
        <v>1.5263230925592794</v>
      </c>
      <c r="V47">
        <f t="shared" si="13"/>
        <v>36.63175422142271</v>
      </c>
      <c r="W47">
        <v>259</v>
      </c>
      <c r="X47" s="4">
        <f t="shared" si="14"/>
        <v>1</v>
      </c>
      <c r="Y47">
        <f t="shared" si="15"/>
        <v>259</v>
      </c>
      <c r="Z47">
        <v>3</v>
      </c>
      <c r="AA47" s="4">
        <f t="shared" si="16"/>
        <v>4.5364773483477618</v>
      </c>
      <c r="AC47">
        <v>81.178947368421063</v>
      </c>
      <c r="AD47">
        <f t="shared" si="17"/>
        <v>7.6931342961398368</v>
      </c>
      <c r="AE47">
        <f t="shared" si="18"/>
        <v>624.52054412453083</v>
      </c>
      <c r="AG47">
        <f t="shared" si="19"/>
        <v>3687.6975276902003</v>
      </c>
      <c r="AH47">
        <f t="shared" si="20"/>
        <v>46</v>
      </c>
      <c r="AI47">
        <f>VLOOKUP(A47,Referenz_DEF!A:E,5,FALSE)</f>
        <v>4</v>
      </c>
      <c r="AJ47">
        <f t="shared" si="21"/>
        <v>42</v>
      </c>
    </row>
    <row r="48" spans="1:36" x14ac:dyDescent="0.35">
      <c r="A48" s="5" t="s">
        <v>165</v>
      </c>
      <c r="B48">
        <v>28</v>
      </c>
      <c r="C48" s="4">
        <f t="shared" si="0"/>
        <v>6.1419390149774795</v>
      </c>
      <c r="D48">
        <f t="shared" si="1"/>
        <v>171.97429241936942</v>
      </c>
      <c r="E48">
        <v>111</v>
      </c>
      <c r="F48" s="4">
        <f t="shared" si="2"/>
        <v>9.4230058002091095</v>
      </c>
      <c r="G48">
        <f t="shared" si="3"/>
        <v>1045.9536438232112</v>
      </c>
      <c r="H48">
        <v>53</v>
      </c>
      <c r="I48" s="4">
        <f t="shared" si="4"/>
        <v>1</v>
      </c>
      <c r="J48">
        <f t="shared" si="5"/>
        <v>53</v>
      </c>
      <c r="K48">
        <v>0</v>
      </c>
      <c r="L48" s="4">
        <f t="shared" si="6"/>
        <v>7.6613517660734658</v>
      </c>
      <c r="M48">
        <f t="shared" si="7"/>
        <v>0</v>
      </c>
      <c r="N48">
        <v>1492</v>
      </c>
      <c r="O48" s="4">
        <f t="shared" si="8"/>
        <v>1.0137377392131277</v>
      </c>
      <c r="P48">
        <f t="shared" si="9"/>
        <v>1512.4967069059865</v>
      </c>
      <c r="Q48">
        <v>23</v>
      </c>
      <c r="R48" s="4">
        <f t="shared" si="10"/>
        <v>1</v>
      </c>
      <c r="S48">
        <f t="shared" si="11"/>
        <v>23</v>
      </c>
      <c r="T48">
        <v>41</v>
      </c>
      <c r="U48" s="4">
        <f t="shared" si="12"/>
        <v>1.5263230925592794</v>
      </c>
      <c r="V48">
        <f t="shared" si="13"/>
        <v>62.579246794930455</v>
      </c>
      <c r="W48">
        <v>151</v>
      </c>
      <c r="X48" s="4">
        <f t="shared" si="14"/>
        <v>1</v>
      </c>
      <c r="Y48">
        <f t="shared" si="15"/>
        <v>151</v>
      </c>
      <c r="Z48">
        <v>2</v>
      </c>
      <c r="AA48" s="4">
        <f t="shared" si="16"/>
        <v>4.5364773483477618</v>
      </c>
      <c r="AC48">
        <v>84.452173913043481</v>
      </c>
      <c r="AD48">
        <f t="shared" si="17"/>
        <v>7.6931342961398368</v>
      </c>
      <c r="AE48">
        <f t="shared" si="18"/>
        <v>649.7019155140008</v>
      </c>
      <c r="AG48">
        <f t="shared" si="19"/>
        <v>3669.7058054574982</v>
      </c>
      <c r="AH48">
        <f t="shared" si="20"/>
        <v>47</v>
      </c>
      <c r="AI48">
        <f>VLOOKUP(A48,Referenz_DEF!A:E,5,FALSE)</f>
        <v>0</v>
      </c>
      <c r="AJ48">
        <f t="shared" si="21"/>
        <v>0</v>
      </c>
    </row>
    <row r="49" spans="1:36" x14ac:dyDescent="0.35">
      <c r="A49" s="5" t="s">
        <v>100</v>
      </c>
      <c r="B49">
        <v>56</v>
      </c>
      <c r="C49" s="4">
        <f t="shared" si="0"/>
        <v>6.1419390149774795</v>
      </c>
      <c r="D49">
        <f t="shared" si="1"/>
        <v>343.94858483873884</v>
      </c>
      <c r="E49">
        <v>80</v>
      </c>
      <c r="F49" s="4">
        <f t="shared" si="2"/>
        <v>9.4230058002091095</v>
      </c>
      <c r="G49">
        <f t="shared" si="3"/>
        <v>753.84046401672879</v>
      </c>
      <c r="H49">
        <v>51</v>
      </c>
      <c r="I49" s="4">
        <f t="shared" si="4"/>
        <v>1</v>
      </c>
      <c r="J49">
        <f t="shared" si="5"/>
        <v>51</v>
      </c>
      <c r="K49">
        <v>2</v>
      </c>
      <c r="L49" s="4">
        <f t="shared" si="6"/>
        <v>7.6613517660734658</v>
      </c>
      <c r="M49">
        <f t="shared" si="7"/>
        <v>15.322703532146932</v>
      </c>
      <c r="N49">
        <v>1302</v>
      </c>
      <c r="O49" s="4">
        <f t="shared" si="8"/>
        <v>1.0137377392131277</v>
      </c>
      <c r="P49">
        <f t="shared" si="9"/>
        <v>1319.8865364554922</v>
      </c>
      <c r="Q49">
        <v>44</v>
      </c>
      <c r="R49" s="4">
        <f t="shared" si="10"/>
        <v>1</v>
      </c>
      <c r="S49">
        <f t="shared" si="11"/>
        <v>44</v>
      </c>
      <c r="T49">
        <v>85</v>
      </c>
      <c r="U49" s="4">
        <f t="shared" si="12"/>
        <v>1.5263230925592794</v>
      </c>
      <c r="V49">
        <f t="shared" si="13"/>
        <v>129.73746286753877</v>
      </c>
      <c r="W49">
        <v>370</v>
      </c>
      <c r="X49" s="4">
        <f t="shared" si="14"/>
        <v>1</v>
      </c>
      <c r="Y49">
        <f t="shared" si="15"/>
        <v>370</v>
      </c>
      <c r="Z49">
        <v>0</v>
      </c>
      <c r="AA49" s="4">
        <f t="shared" si="16"/>
        <v>4.5364773483477618</v>
      </c>
      <c r="AB49">
        <f>Z49*AA49</f>
        <v>0</v>
      </c>
      <c r="AC49">
        <v>82.874193548387098</v>
      </c>
      <c r="AD49">
        <f t="shared" si="17"/>
        <v>7.6931342961398368</v>
      </c>
      <c r="AE49">
        <f t="shared" si="18"/>
        <v>637.5623006520276</v>
      </c>
      <c r="AG49">
        <f t="shared" si="19"/>
        <v>3665.2980523626729</v>
      </c>
      <c r="AH49">
        <f t="shared" si="20"/>
        <v>48</v>
      </c>
      <c r="AI49">
        <f>VLOOKUP(A49,Referenz_DEF!A:E,5,FALSE)</f>
        <v>0</v>
      </c>
      <c r="AJ49">
        <f t="shared" si="21"/>
        <v>0</v>
      </c>
    </row>
    <row r="50" spans="1:36" x14ac:dyDescent="0.35">
      <c r="A50" s="5" t="s">
        <v>172</v>
      </c>
      <c r="B50">
        <v>34</v>
      </c>
      <c r="C50" s="4">
        <f t="shared" si="0"/>
        <v>6.1419390149774795</v>
      </c>
      <c r="D50">
        <f t="shared" si="1"/>
        <v>208.82592650923431</v>
      </c>
      <c r="E50">
        <v>115</v>
      </c>
      <c r="F50" s="4">
        <f t="shared" si="2"/>
        <v>9.4230058002091095</v>
      </c>
      <c r="G50">
        <f t="shared" si="3"/>
        <v>1083.6456670240475</v>
      </c>
      <c r="H50">
        <v>88</v>
      </c>
      <c r="I50" s="4">
        <f t="shared" si="4"/>
        <v>1</v>
      </c>
      <c r="J50">
        <f t="shared" si="5"/>
        <v>88</v>
      </c>
      <c r="K50">
        <v>2</v>
      </c>
      <c r="L50" s="4">
        <f t="shared" si="6"/>
        <v>7.6613517660734658</v>
      </c>
      <c r="M50">
        <f t="shared" si="7"/>
        <v>15.322703532146932</v>
      </c>
      <c r="N50">
        <v>1302</v>
      </c>
      <c r="O50" s="4">
        <f t="shared" si="8"/>
        <v>1.0137377392131277</v>
      </c>
      <c r="P50">
        <f t="shared" si="9"/>
        <v>1319.8865364554922</v>
      </c>
      <c r="Q50">
        <v>13</v>
      </c>
      <c r="R50" s="4">
        <f t="shared" si="10"/>
        <v>1</v>
      </c>
      <c r="S50">
        <f t="shared" si="11"/>
        <v>13</v>
      </c>
      <c r="T50">
        <v>50</v>
      </c>
      <c r="U50" s="4">
        <f t="shared" si="12"/>
        <v>1.5263230925592794</v>
      </c>
      <c r="V50">
        <f t="shared" si="13"/>
        <v>76.316154627963968</v>
      </c>
      <c r="W50">
        <v>223</v>
      </c>
      <c r="X50" s="4">
        <f t="shared" si="14"/>
        <v>1</v>
      </c>
      <c r="Y50">
        <f t="shared" si="15"/>
        <v>223</v>
      </c>
      <c r="Z50">
        <v>1</v>
      </c>
      <c r="AA50" s="4">
        <f t="shared" si="16"/>
        <v>4.5364773483477618</v>
      </c>
      <c r="AC50">
        <v>82.24</v>
      </c>
      <c r="AD50">
        <f t="shared" si="17"/>
        <v>7.6931342961398368</v>
      </c>
      <c r="AE50">
        <f t="shared" si="18"/>
        <v>632.68336451454013</v>
      </c>
      <c r="AG50">
        <f t="shared" si="19"/>
        <v>3660.6803526634253</v>
      </c>
      <c r="AH50">
        <f t="shared" si="20"/>
        <v>49</v>
      </c>
      <c r="AI50">
        <f>VLOOKUP(A50,Referenz_DEF!A:E,5,FALSE)</f>
        <v>0</v>
      </c>
      <c r="AJ50">
        <f t="shared" si="21"/>
        <v>0</v>
      </c>
    </row>
    <row r="51" spans="1:36" x14ac:dyDescent="0.35">
      <c r="A51" s="5" t="s">
        <v>114</v>
      </c>
      <c r="B51">
        <v>46</v>
      </c>
      <c r="C51" s="4">
        <f t="shared" si="0"/>
        <v>6.1419390149774795</v>
      </c>
      <c r="D51">
        <f t="shared" si="1"/>
        <v>282.52919468896408</v>
      </c>
      <c r="E51">
        <v>112</v>
      </c>
      <c r="F51" s="4">
        <f t="shared" si="2"/>
        <v>9.4230058002091095</v>
      </c>
      <c r="G51">
        <f t="shared" si="3"/>
        <v>1055.3766496234202</v>
      </c>
      <c r="H51">
        <v>66</v>
      </c>
      <c r="I51" s="4">
        <f t="shared" si="4"/>
        <v>1</v>
      </c>
      <c r="J51">
        <f t="shared" si="5"/>
        <v>66</v>
      </c>
      <c r="K51">
        <v>1</v>
      </c>
      <c r="L51" s="4">
        <f t="shared" si="6"/>
        <v>7.6613517660734658</v>
      </c>
      <c r="M51">
        <f t="shared" si="7"/>
        <v>7.6613517660734658</v>
      </c>
      <c r="N51">
        <v>1298</v>
      </c>
      <c r="O51" s="4">
        <f t="shared" si="8"/>
        <v>1.0137377392131277</v>
      </c>
      <c r="P51">
        <f t="shared" si="9"/>
        <v>1315.8315854986397</v>
      </c>
      <c r="Q51">
        <v>28</v>
      </c>
      <c r="R51" s="4">
        <f t="shared" si="10"/>
        <v>1</v>
      </c>
      <c r="S51">
        <f t="shared" si="11"/>
        <v>28</v>
      </c>
      <c r="T51">
        <v>67</v>
      </c>
      <c r="U51" s="4">
        <f t="shared" si="12"/>
        <v>1.5263230925592794</v>
      </c>
      <c r="V51">
        <f t="shared" si="13"/>
        <v>102.26364720147173</v>
      </c>
      <c r="W51">
        <v>226</v>
      </c>
      <c r="X51" s="4">
        <f t="shared" si="14"/>
        <v>1</v>
      </c>
      <c r="Y51">
        <f t="shared" si="15"/>
        <v>226</v>
      </c>
      <c r="Z51">
        <v>0</v>
      </c>
      <c r="AA51" s="4">
        <f t="shared" si="16"/>
        <v>4.5364773483477618</v>
      </c>
      <c r="AC51">
        <v>70.062068965517241</v>
      </c>
      <c r="AD51">
        <f t="shared" si="17"/>
        <v>7.6931342961398368</v>
      </c>
      <c r="AE51">
        <f t="shared" si="18"/>
        <v>538.99690561713521</v>
      </c>
      <c r="AG51">
        <f t="shared" si="19"/>
        <v>3622.6593343957047</v>
      </c>
      <c r="AH51">
        <f t="shared" si="20"/>
        <v>50</v>
      </c>
      <c r="AI51">
        <f>VLOOKUP(A51,Referenz_DEF!A:E,5,FALSE)</f>
        <v>0</v>
      </c>
      <c r="AJ51">
        <f t="shared" si="21"/>
        <v>0</v>
      </c>
    </row>
    <row r="52" spans="1:36" x14ac:dyDescent="0.35">
      <c r="A52" s="5" t="s">
        <v>319</v>
      </c>
      <c r="B52">
        <v>41</v>
      </c>
      <c r="C52" s="4">
        <f t="shared" si="0"/>
        <v>6.1419390149774795</v>
      </c>
      <c r="D52">
        <f t="shared" si="1"/>
        <v>251.81949961407665</v>
      </c>
      <c r="E52">
        <v>50</v>
      </c>
      <c r="F52" s="4">
        <f t="shared" si="2"/>
        <v>9.4230058002091095</v>
      </c>
      <c r="G52">
        <f t="shared" si="3"/>
        <v>471.15029001045548</v>
      </c>
      <c r="H52">
        <v>73</v>
      </c>
      <c r="I52" s="4">
        <f t="shared" si="4"/>
        <v>1</v>
      </c>
      <c r="J52">
        <f t="shared" si="5"/>
        <v>73</v>
      </c>
      <c r="K52">
        <v>0</v>
      </c>
      <c r="L52" s="4">
        <f t="shared" si="6"/>
        <v>7.6613517660734658</v>
      </c>
      <c r="M52">
        <f t="shared" si="7"/>
        <v>0</v>
      </c>
      <c r="N52">
        <v>1824</v>
      </c>
      <c r="O52" s="4">
        <f t="shared" si="8"/>
        <v>1.0137377392131277</v>
      </c>
      <c r="P52">
        <f t="shared" si="9"/>
        <v>1849.0576363247449</v>
      </c>
      <c r="Q52">
        <v>55</v>
      </c>
      <c r="R52" s="4">
        <f t="shared" si="10"/>
        <v>1</v>
      </c>
      <c r="S52">
        <f t="shared" si="11"/>
        <v>55</v>
      </c>
      <c r="T52">
        <v>38</v>
      </c>
      <c r="U52" s="4">
        <f t="shared" si="12"/>
        <v>1.5263230925592794</v>
      </c>
      <c r="V52">
        <f t="shared" si="13"/>
        <v>58.00027751725262</v>
      </c>
      <c r="W52">
        <v>182</v>
      </c>
      <c r="X52" s="4">
        <f t="shared" si="14"/>
        <v>1</v>
      </c>
      <c r="Y52">
        <f t="shared" si="15"/>
        <v>182</v>
      </c>
      <c r="Z52">
        <v>0</v>
      </c>
      <c r="AA52" s="4">
        <f t="shared" si="16"/>
        <v>4.5364773483477618</v>
      </c>
      <c r="AC52">
        <v>85.8</v>
      </c>
      <c r="AD52">
        <f t="shared" si="17"/>
        <v>7.6931342961398368</v>
      </c>
      <c r="AE52">
        <f t="shared" si="18"/>
        <v>660.07092260879801</v>
      </c>
      <c r="AG52">
        <f t="shared" si="19"/>
        <v>3600.0986260753275</v>
      </c>
      <c r="AH52">
        <f t="shared" si="20"/>
        <v>51</v>
      </c>
      <c r="AI52">
        <f>VLOOKUP(A52,Referenz_DEF!A:E,5,FALSE)</f>
        <v>0</v>
      </c>
      <c r="AJ52">
        <f t="shared" si="21"/>
        <v>0</v>
      </c>
    </row>
    <row r="53" spans="1:36" x14ac:dyDescent="0.35">
      <c r="A53" s="5" t="s">
        <v>272</v>
      </c>
      <c r="B53">
        <v>21</v>
      </c>
      <c r="C53" s="4">
        <f t="shared" si="0"/>
        <v>6.1419390149774795</v>
      </c>
      <c r="D53">
        <f t="shared" si="1"/>
        <v>128.98071931452708</v>
      </c>
      <c r="E53">
        <v>119</v>
      </c>
      <c r="F53" s="4">
        <f t="shared" si="2"/>
        <v>9.4230058002091095</v>
      </c>
      <c r="G53">
        <f t="shared" si="3"/>
        <v>1121.337690224884</v>
      </c>
      <c r="H53">
        <v>86</v>
      </c>
      <c r="I53" s="4">
        <f t="shared" si="4"/>
        <v>1</v>
      </c>
      <c r="J53">
        <f t="shared" si="5"/>
        <v>86</v>
      </c>
      <c r="K53">
        <v>0</v>
      </c>
      <c r="L53" s="4">
        <f t="shared" si="6"/>
        <v>7.6613517660734658</v>
      </c>
      <c r="M53">
        <f t="shared" si="7"/>
        <v>0</v>
      </c>
      <c r="N53">
        <v>1355</v>
      </c>
      <c r="O53" s="4">
        <f t="shared" si="8"/>
        <v>1.0137377392131277</v>
      </c>
      <c r="P53">
        <f t="shared" si="9"/>
        <v>1373.614636633788</v>
      </c>
      <c r="Q53">
        <v>16</v>
      </c>
      <c r="R53" s="4">
        <f t="shared" si="10"/>
        <v>1</v>
      </c>
      <c r="S53">
        <f t="shared" si="11"/>
        <v>16</v>
      </c>
      <c r="T53">
        <v>25</v>
      </c>
      <c r="U53" s="4">
        <f t="shared" si="12"/>
        <v>1.5263230925592794</v>
      </c>
      <c r="V53">
        <f t="shared" si="13"/>
        <v>38.158077313981984</v>
      </c>
      <c r="W53">
        <v>134</v>
      </c>
      <c r="X53" s="4">
        <f t="shared" si="14"/>
        <v>1</v>
      </c>
      <c r="Y53">
        <f t="shared" si="15"/>
        <v>134</v>
      </c>
      <c r="Z53">
        <v>0</v>
      </c>
      <c r="AA53" s="4">
        <f t="shared" si="16"/>
        <v>4.5364773483477618</v>
      </c>
      <c r="AC53">
        <v>90.316666666666663</v>
      </c>
      <c r="AD53">
        <f t="shared" si="17"/>
        <v>7.6931342961398368</v>
      </c>
      <c r="AE53">
        <f t="shared" si="18"/>
        <v>694.81824584636286</v>
      </c>
      <c r="AG53">
        <f t="shared" si="19"/>
        <v>3592.9093693335435</v>
      </c>
      <c r="AH53">
        <f t="shared" si="20"/>
        <v>52</v>
      </c>
      <c r="AI53">
        <f>VLOOKUP(A53,Referenz_DEF!A:E,5,FALSE)</f>
        <v>0</v>
      </c>
      <c r="AJ53">
        <f t="shared" si="21"/>
        <v>0</v>
      </c>
    </row>
    <row r="54" spans="1:36" x14ac:dyDescent="0.35">
      <c r="A54" s="5" t="s">
        <v>96</v>
      </c>
      <c r="B54">
        <v>13</v>
      </c>
      <c r="C54" s="4">
        <f t="shared" si="0"/>
        <v>6.1419390149774795</v>
      </c>
      <c r="D54">
        <f t="shared" si="1"/>
        <v>79.845207194707228</v>
      </c>
      <c r="E54">
        <v>140</v>
      </c>
      <c r="F54" s="4">
        <f t="shared" si="2"/>
        <v>9.4230058002091095</v>
      </c>
      <c r="G54">
        <f t="shared" si="3"/>
        <v>1319.2208120292753</v>
      </c>
      <c r="H54">
        <v>72</v>
      </c>
      <c r="I54" s="4">
        <f t="shared" si="4"/>
        <v>1</v>
      </c>
      <c r="J54">
        <f t="shared" si="5"/>
        <v>72</v>
      </c>
      <c r="K54">
        <v>0</v>
      </c>
      <c r="L54" s="4">
        <f t="shared" si="6"/>
        <v>7.6613517660734658</v>
      </c>
      <c r="M54">
        <f t="shared" si="7"/>
        <v>0</v>
      </c>
      <c r="N54">
        <v>1261</v>
      </c>
      <c r="O54" s="4">
        <f t="shared" si="8"/>
        <v>1.0137377392131277</v>
      </c>
      <c r="P54">
        <f t="shared" si="9"/>
        <v>1278.3232891477539</v>
      </c>
      <c r="Q54">
        <v>8</v>
      </c>
      <c r="R54" s="4">
        <f t="shared" si="10"/>
        <v>1</v>
      </c>
      <c r="S54">
        <f t="shared" si="11"/>
        <v>8</v>
      </c>
      <c r="T54">
        <v>18</v>
      </c>
      <c r="U54" s="4">
        <f t="shared" si="12"/>
        <v>1.5263230925592794</v>
      </c>
      <c r="V54">
        <f t="shared" si="13"/>
        <v>27.473815666067029</v>
      </c>
      <c r="W54">
        <v>81</v>
      </c>
      <c r="X54" s="4">
        <f t="shared" si="14"/>
        <v>1</v>
      </c>
      <c r="Y54">
        <f t="shared" si="15"/>
        <v>81</v>
      </c>
      <c r="Z54">
        <v>0</v>
      </c>
      <c r="AA54" s="4">
        <f t="shared" si="16"/>
        <v>4.5364773483477618</v>
      </c>
      <c r="AB54">
        <f>Z54*AA54</f>
        <v>0</v>
      </c>
      <c r="AC54">
        <v>91.612499999999997</v>
      </c>
      <c r="AD54">
        <f t="shared" si="17"/>
        <v>7.6931342961398368</v>
      </c>
      <c r="AE54">
        <f t="shared" si="18"/>
        <v>704.78726570511083</v>
      </c>
      <c r="AG54">
        <f t="shared" si="19"/>
        <v>3570.6503897429143</v>
      </c>
      <c r="AH54">
        <f t="shared" si="20"/>
        <v>53</v>
      </c>
      <c r="AI54">
        <f>VLOOKUP(A54,Referenz_DEF!A:E,5,FALSE)</f>
        <v>0</v>
      </c>
      <c r="AJ54">
        <f t="shared" si="21"/>
        <v>0</v>
      </c>
    </row>
    <row r="55" spans="1:36" x14ac:dyDescent="0.35">
      <c r="A55" s="5" t="s">
        <v>116</v>
      </c>
      <c r="B55">
        <v>72</v>
      </c>
      <c r="C55" s="4">
        <f t="shared" si="0"/>
        <v>6.1419390149774795</v>
      </c>
      <c r="D55">
        <f t="shared" si="1"/>
        <v>442.21960907837854</v>
      </c>
      <c r="E55">
        <v>102</v>
      </c>
      <c r="F55" s="4">
        <f t="shared" si="2"/>
        <v>9.4230058002091095</v>
      </c>
      <c r="G55">
        <f t="shared" si="3"/>
        <v>961.14659162132921</v>
      </c>
      <c r="H55">
        <v>57</v>
      </c>
      <c r="I55" s="4">
        <f t="shared" si="4"/>
        <v>1</v>
      </c>
      <c r="J55">
        <f t="shared" si="5"/>
        <v>57</v>
      </c>
      <c r="K55">
        <v>1</v>
      </c>
      <c r="L55" s="4">
        <f t="shared" si="6"/>
        <v>7.6613517660734658</v>
      </c>
      <c r="M55">
        <f t="shared" si="7"/>
        <v>7.6613517660734658</v>
      </c>
      <c r="N55">
        <v>1022</v>
      </c>
      <c r="O55" s="4">
        <f t="shared" si="8"/>
        <v>1.0137377392131277</v>
      </c>
      <c r="P55">
        <f t="shared" si="9"/>
        <v>1036.0399694758164</v>
      </c>
      <c r="Q55">
        <v>43</v>
      </c>
      <c r="R55" s="4">
        <f t="shared" si="10"/>
        <v>1</v>
      </c>
      <c r="S55">
        <f t="shared" si="11"/>
        <v>43</v>
      </c>
      <c r="T55">
        <v>39</v>
      </c>
      <c r="U55" s="4">
        <f t="shared" si="12"/>
        <v>1.5263230925592794</v>
      </c>
      <c r="V55">
        <f t="shared" si="13"/>
        <v>59.526600609811901</v>
      </c>
      <c r="W55">
        <v>335</v>
      </c>
      <c r="X55" s="4">
        <f t="shared" si="14"/>
        <v>1</v>
      </c>
      <c r="Y55">
        <f t="shared" si="15"/>
        <v>335</v>
      </c>
      <c r="Z55">
        <v>0</v>
      </c>
      <c r="AA55" s="4">
        <f t="shared" si="16"/>
        <v>4.5364773483477618</v>
      </c>
      <c r="AC55">
        <v>81.451851851851842</v>
      </c>
      <c r="AD55">
        <f t="shared" si="17"/>
        <v>7.6931342961398368</v>
      </c>
      <c r="AE55">
        <f t="shared" si="18"/>
        <v>626.62003496558248</v>
      </c>
      <c r="AG55">
        <f t="shared" si="19"/>
        <v>3568.2141575169921</v>
      </c>
      <c r="AH55">
        <f t="shared" si="20"/>
        <v>54</v>
      </c>
      <c r="AI55">
        <f>VLOOKUP(A55,Referenz_DEF!A:E,5,FALSE)</f>
        <v>0</v>
      </c>
      <c r="AJ55">
        <f t="shared" si="21"/>
        <v>0</v>
      </c>
    </row>
    <row r="56" spans="1:36" x14ac:dyDescent="0.35">
      <c r="A56" s="5" t="s">
        <v>155</v>
      </c>
      <c r="B56">
        <v>35</v>
      </c>
      <c r="C56" s="4">
        <f t="shared" si="0"/>
        <v>6.1419390149774795</v>
      </c>
      <c r="D56">
        <f t="shared" si="1"/>
        <v>214.96786552421179</v>
      </c>
      <c r="E56">
        <v>98</v>
      </c>
      <c r="F56" s="4">
        <f t="shared" si="2"/>
        <v>9.4230058002091095</v>
      </c>
      <c r="G56">
        <f t="shared" si="3"/>
        <v>923.45456842049271</v>
      </c>
      <c r="H56">
        <v>52</v>
      </c>
      <c r="I56" s="4">
        <f t="shared" si="4"/>
        <v>1</v>
      </c>
      <c r="J56">
        <f t="shared" si="5"/>
        <v>52</v>
      </c>
      <c r="K56">
        <v>0</v>
      </c>
      <c r="L56" s="4">
        <f t="shared" si="6"/>
        <v>7.6613517660734658</v>
      </c>
      <c r="M56">
        <f t="shared" si="7"/>
        <v>0</v>
      </c>
      <c r="N56">
        <v>1351</v>
      </c>
      <c r="O56" s="4">
        <f t="shared" si="8"/>
        <v>1.0137377392131277</v>
      </c>
      <c r="P56">
        <f t="shared" si="9"/>
        <v>1369.5596856769355</v>
      </c>
      <c r="Q56">
        <v>30</v>
      </c>
      <c r="R56" s="4">
        <f t="shared" si="10"/>
        <v>1</v>
      </c>
      <c r="S56">
        <f t="shared" si="11"/>
        <v>30</v>
      </c>
      <c r="T56">
        <v>21</v>
      </c>
      <c r="U56" s="4">
        <f t="shared" si="12"/>
        <v>1.5263230925592794</v>
      </c>
      <c r="V56">
        <f t="shared" si="13"/>
        <v>32.052784943744868</v>
      </c>
      <c r="W56">
        <v>128</v>
      </c>
      <c r="X56" s="4">
        <f t="shared" si="14"/>
        <v>1</v>
      </c>
      <c r="Y56">
        <f t="shared" si="15"/>
        <v>128</v>
      </c>
      <c r="Z56">
        <v>0</v>
      </c>
      <c r="AA56" s="4">
        <f t="shared" si="16"/>
        <v>4.5364773483477618</v>
      </c>
      <c r="AC56">
        <v>91.917647058823519</v>
      </c>
      <c r="AD56">
        <f t="shared" si="17"/>
        <v>7.6931342961398368</v>
      </c>
      <c r="AE56">
        <f t="shared" si="18"/>
        <v>707.1348030087122</v>
      </c>
      <c r="AG56">
        <f t="shared" si="19"/>
        <v>3457.1697075740972</v>
      </c>
      <c r="AH56">
        <f t="shared" si="20"/>
        <v>55</v>
      </c>
      <c r="AI56">
        <f>VLOOKUP(A56,Referenz_DEF!A:E,5,FALSE)</f>
        <v>0</v>
      </c>
      <c r="AJ56">
        <f t="shared" si="21"/>
        <v>0</v>
      </c>
    </row>
    <row r="57" spans="1:36" x14ac:dyDescent="0.35">
      <c r="A57" s="5" t="s">
        <v>323</v>
      </c>
      <c r="B57">
        <v>33</v>
      </c>
      <c r="C57" s="4">
        <f t="shared" si="0"/>
        <v>6.1419390149774795</v>
      </c>
      <c r="D57">
        <f t="shared" si="1"/>
        <v>202.68398749425683</v>
      </c>
      <c r="E57">
        <v>52</v>
      </c>
      <c r="F57" s="4">
        <f t="shared" si="2"/>
        <v>9.4230058002091095</v>
      </c>
      <c r="G57">
        <f t="shared" si="3"/>
        <v>489.99630161087367</v>
      </c>
      <c r="H57">
        <v>108</v>
      </c>
      <c r="I57" s="4">
        <f t="shared" si="4"/>
        <v>1</v>
      </c>
      <c r="J57">
        <f t="shared" si="5"/>
        <v>108</v>
      </c>
      <c r="K57">
        <v>2</v>
      </c>
      <c r="L57" s="4">
        <f t="shared" si="6"/>
        <v>7.6613517660734658</v>
      </c>
      <c r="M57">
        <f t="shared" si="7"/>
        <v>15.322703532146932</v>
      </c>
      <c r="N57">
        <v>1574</v>
      </c>
      <c r="O57" s="4">
        <f t="shared" si="8"/>
        <v>1.0137377392131277</v>
      </c>
      <c r="P57">
        <f t="shared" si="9"/>
        <v>1595.623201521463</v>
      </c>
      <c r="Q57">
        <v>38</v>
      </c>
      <c r="R57" s="4">
        <f t="shared" si="10"/>
        <v>1</v>
      </c>
      <c r="S57">
        <f t="shared" si="11"/>
        <v>38</v>
      </c>
      <c r="T57">
        <v>84</v>
      </c>
      <c r="U57" s="4">
        <f t="shared" si="12"/>
        <v>1.5263230925592794</v>
      </c>
      <c r="V57">
        <f t="shared" si="13"/>
        <v>128.21113977497947</v>
      </c>
      <c r="W57">
        <v>248</v>
      </c>
      <c r="X57" s="4">
        <f t="shared" si="14"/>
        <v>1</v>
      </c>
      <c r="Y57">
        <f t="shared" si="15"/>
        <v>248</v>
      </c>
      <c r="Z57">
        <v>2</v>
      </c>
      <c r="AA57" s="4">
        <f t="shared" si="16"/>
        <v>4.5364773483477618</v>
      </c>
      <c r="AC57">
        <v>78.057142857142864</v>
      </c>
      <c r="AD57">
        <f t="shared" si="17"/>
        <v>7.6931342961398368</v>
      </c>
      <c r="AE57">
        <f t="shared" si="18"/>
        <v>600.50408277297242</v>
      </c>
      <c r="AG57">
        <f t="shared" si="19"/>
        <v>3426.3414167066921</v>
      </c>
      <c r="AH57">
        <f t="shared" si="20"/>
        <v>56</v>
      </c>
      <c r="AI57">
        <f>VLOOKUP(A57,Referenz_DEF!A:E,5,FALSE)</f>
        <v>0</v>
      </c>
      <c r="AJ57">
        <f t="shared" si="21"/>
        <v>0</v>
      </c>
    </row>
    <row r="58" spans="1:36" x14ac:dyDescent="0.35">
      <c r="A58" s="5" t="s">
        <v>335</v>
      </c>
      <c r="B58">
        <v>31</v>
      </c>
      <c r="C58" s="4">
        <f t="shared" si="0"/>
        <v>6.1419390149774795</v>
      </c>
      <c r="D58">
        <f t="shared" si="1"/>
        <v>190.40010946430186</v>
      </c>
      <c r="E58">
        <v>96</v>
      </c>
      <c r="F58" s="4">
        <f t="shared" si="2"/>
        <v>9.4230058002091095</v>
      </c>
      <c r="G58">
        <f t="shared" si="3"/>
        <v>904.60855682007445</v>
      </c>
      <c r="H58">
        <v>72</v>
      </c>
      <c r="I58" s="4">
        <f t="shared" si="4"/>
        <v>1</v>
      </c>
      <c r="J58">
        <f t="shared" si="5"/>
        <v>72</v>
      </c>
      <c r="K58">
        <v>0</v>
      </c>
      <c r="L58" s="4">
        <f t="shared" si="6"/>
        <v>7.6613517660734658</v>
      </c>
      <c r="M58">
        <f t="shared" si="7"/>
        <v>0</v>
      </c>
      <c r="N58">
        <v>1351</v>
      </c>
      <c r="O58" s="4">
        <f t="shared" si="8"/>
        <v>1.0137377392131277</v>
      </c>
      <c r="P58">
        <f t="shared" si="9"/>
        <v>1369.5596856769355</v>
      </c>
      <c r="Q58">
        <v>27</v>
      </c>
      <c r="R58" s="4">
        <f t="shared" si="10"/>
        <v>1</v>
      </c>
      <c r="S58">
        <f t="shared" si="11"/>
        <v>27</v>
      </c>
      <c r="T58">
        <v>22</v>
      </c>
      <c r="U58" s="4">
        <f t="shared" si="12"/>
        <v>1.5263230925592794</v>
      </c>
      <c r="V58">
        <f t="shared" si="13"/>
        <v>33.579108036304149</v>
      </c>
      <c r="W58">
        <v>166</v>
      </c>
      <c r="X58" s="4">
        <f t="shared" si="14"/>
        <v>1</v>
      </c>
      <c r="Y58">
        <f t="shared" si="15"/>
        <v>166</v>
      </c>
      <c r="Z58">
        <v>1</v>
      </c>
      <c r="AA58" s="4">
        <f t="shared" si="16"/>
        <v>4.5364773483477618</v>
      </c>
      <c r="AC58">
        <v>84.969565217391306</v>
      </c>
      <c r="AD58">
        <f t="shared" si="17"/>
        <v>7.6931342961398368</v>
      </c>
      <c r="AE58">
        <f t="shared" si="18"/>
        <v>653.68227630200363</v>
      </c>
      <c r="AG58">
        <f t="shared" si="19"/>
        <v>3416.8297362996191</v>
      </c>
      <c r="AH58">
        <f t="shared" si="20"/>
        <v>57</v>
      </c>
      <c r="AI58">
        <f>VLOOKUP(A58,Referenz_DEF!A:E,5,FALSE)</f>
        <v>0</v>
      </c>
      <c r="AJ58">
        <f t="shared" si="21"/>
        <v>0</v>
      </c>
    </row>
    <row r="59" spans="1:36" x14ac:dyDescent="0.35">
      <c r="A59" s="5" t="s">
        <v>294</v>
      </c>
      <c r="B59">
        <v>37</v>
      </c>
      <c r="C59" s="4">
        <f t="shared" si="0"/>
        <v>6.1419390149774795</v>
      </c>
      <c r="D59">
        <f t="shared" si="1"/>
        <v>227.25174355416675</v>
      </c>
      <c r="E59">
        <v>70</v>
      </c>
      <c r="F59" s="4">
        <f t="shared" si="2"/>
        <v>9.4230058002091095</v>
      </c>
      <c r="G59">
        <f t="shared" si="3"/>
        <v>659.61040601463765</v>
      </c>
      <c r="H59">
        <v>106</v>
      </c>
      <c r="I59" s="4">
        <f t="shared" si="4"/>
        <v>1</v>
      </c>
      <c r="J59">
        <f t="shared" si="5"/>
        <v>106</v>
      </c>
      <c r="K59">
        <v>0</v>
      </c>
      <c r="L59" s="4">
        <f t="shared" si="6"/>
        <v>7.6613517660734658</v>
      </c>
      <c r="M59">
        <f t="shared" si="7"/>
        <v>0</v>
      </c>
      <c r="N59">
        <v>1411</v>
      </c>
      <c r="O59" s="4">
        <f t="shared" si="8"/>
        <v>1.0137377392131277</v>
      </c>
      <c r="P59">
        <f t="shared" si="9"/>
        <v>1430.3839500297231</v>
      </c>
      <c r="Q59">
        <v>39</v>
      </c>
      <c r="R59" s="4">
        <f t="shared" si="10"/>
        <v>1</v>
      </c>
      <c r="S59">
        <f t="shared" si="11"/>
        <v>39</v>
      </c>
      <c r="T59">
        <v>43</v>
      </c>
      <c r="U59" s="4">
        <f t="shared" si="12"/>
        <v>1.5263230925592794</v>
      </c>
      <c r="V59">
        <f t="shared" si="13"/>
        <v>65.631892980049017</v>
      </c>
      <c r="W59">
        <v>259</v>
      </c>
      <c r="X59" s="4">
        <f t="shared" si="14"/>
        <v>1</v>
      </c>
      <c r="Y59">
        <f t="shared" si="15"/>
        <v>259</v>
      </c>
      <c r="Z59">
        <v>3</v>
      </c>
      <c r="AA59" s="4">
        <f t="shared" si="16"/>
        <v>4.5364773483477618</v>
      </c>
      <c r="AC59">
        <v>81.666666666666671</v>
      </c>
      <c r="AD59">
        <f t="shared" si="17"/>
        <v>7.6931342961398368</v>
      </c>
      <c r="AE59">
        <f t="shared" si="18"/>
        <v>628.27263418475343</v>
      </c>
      <c r="AG59">
        <f t="shared" si="19"/>
        <v>3415.1506267633299</v>
      </c>
      <c r="AH59">
        <f t="shared" si="20"/>
        <v>58</v>
      </c>
      <c r="AI59">
        <f>VLOOKUP(A59,Referenz_DEF!A:E,5,FALSE)</f>
        <v>0</v>
      </c>
      <c r="AJ59">
        <f t="shared" si="21"/>
        <v>0</v>
      </c>
    </row>
    <row r="60" spans="1:36" x14ac:dyDescent="0.35">
      <c r="A60" s="5" t="s">
        <v>210</v>
      </c>
      <c r="B60">
        <v>21</v>
      </c>
      <c r="C60" s="4">
        <f t="shared" si="0"/>
        <v>6.1419390149774795</v>
      </c>
      <c r="D60">
        <f t="shared" si="1"/>
        <v>128.98071931452708</v>
      </c>
      <c r="E60">
        <v>53</v>
      </c>
      <c r="F60" s="4">
        <f t="shared" si="2"/>
        <v>9.4230058002091095</v>
      </c>
      <c r="G60">
        <f t="shared" si="3"/>
        <v>499.4193074110828</v>
      </c>
      <c r="H60">
        <v>63</v>
      </c>
      <c r="I60" s="4">
        <f t="shared" si="4"/>
        <v>1</v>
      </c>
      <c r="J60">
        <f t="shared" si="5"/>
        <v>63</v>
      </c>
      <c r="K60">
        <v>2</v>
      </c>
      <c r="L60" s="4">
        <f t="shared" si="6"/>
        <v>7.6613517660734658</v>
      </c>
      <c r="M60">
        <f t="shared" si="7"/>
        <v>15.322703532146932</v>
      </c>
      <c r="N60">
        <v>1764</v>
      </c>
      <c r="O60" s="4">
        <f t="shared" si="8"/>
        <v>1.0137377392131277</v>
      </c>
      <c r="P60">
        <f t="shared" si="9"/>
        <v>1788.2333719719572</v>
      </c>
      <c r="Q60">
        <v>41</v>
      </c>
      <c r="R60" s="4">
        <f t="shared" si="10"/>
        <v>1</v>
      </c>
      <c r="S60">
        <f t="shared" si="11"/>
        <v>41</v>
      </c>
      <c r="T60">
        <v>27</v>
      </c>
      <c r="U60" s="4">
        <f t="shared" si="12"/>
        <v>1.5263230925592794</v>
      </c>
      <c r="V60">
        <f t="shared" si="13"/>
        <v>41.210723499100546</v>
      </c>
      <c r="W60">
        <v>168</v>
      </c>
      <c r="X60" s="4">
        <f t="shared" si="14"/>
        <v>1</v>
      </c>
      <c r="Y60">
        <f t="shared" si="15"/>
        <v>168</v>
      </c>
      <c r="Z60">
        <v>2</v>
      </c>
      <c r="AA60" s="4">
        <f t="shared" si="16"/>
        <v>4.5364773483477618</v>
      </c>
      <c r="AC60">
        <v>86.907142857142858</v>
      </c>
      <c r="AD60">
        <f t="shared" si="17"/>
        <v>7.6931342961398368</v>
      </c>
      <c r="AE60">
        <f t="shared" si="18"/>
        <v>668.58832129380994</v>
      </c>
      <c r="AG60">
        <f t="shared" si="19"/>
        <v>3413.7551470226244</v>
      </c>
      <c r="AH60">
        <f t="shared" si="20"/>
        <v>59</v>
      </c>
      <c r="AI60">
        <f>VLOOKUP(A60,Referenz_DEF!A:E,5,FALSE)</f>
        <v>0</v>
      </c>
      <c r="AJ60">
        <f t="shared" si="21"/>
        <v>0</v>
      </c>
    </row>
    <row r="61" spans="1:36" x14ac:dyDescent="0.35">
      <c r="A61" s="5" t="s">
        <v>147</v>
      </c>
      <c r="B61">
        <v>24</v>
      </c>
      <c r="C61" s="4">
        <f t="shared" si="0"/>
        <v>6.1419390149774795</v>
      </c>
      <c r="D61">
        <f t="shared" si="1"/>
        <v>147.40653635945949</v>
      </c>
      <c r="E61">
        <v>66</v>
      </c>
      <c r="F61" s="4">
        <f t="shared" si="2"/>
        <v>9.4230058002091095</v>
      </c>
      <c r="G61">
        <f t="shared" si="3"/>
        <v>621.91838281380126</v>
      </c>
      <c r="H61">
        <v>62</v>
      </c>
      <c r="I61" s="4">
        <f t="shared" si="4"/>
        <v>1</v>
      </c>
      <c r="J61">
        <f t="shared" si="5"/>
        <v>62</v>
      </c>
      <c r="K61">
        <v>0</v>
      </c>
      <c r="L61" s="4">
        <f t="shared" si="6"/>
        <v>7.6613517660734658</v>
      </c>
      <c r="M61">
        <f t="shared" si="7"/>
        <v>0</v>
      </c>
      <c r="N61">
        <v>1654</v>
      </c>
      <c r="O61" s="4">
        <f t="shared" si="8"/>
        <v>1.0137377392131277</v>
      </c>
      <c r="P61">
        <f t="shared" si="9"/>
        <v>1676.7222206585132</v>
      </c>
      <c r="Q61">
        <v>23</v>
      </c>
      <c r="R61" s="4">
        <f t="shared" si="10"/>
        <v>1</v>
      </c>
      <c r="S61">
        <f t="shared" si="11"/>
        <v>23</v>
      </c>
      <c r="T61">
        <v>50</v>
      </c>
      <c r="U61" s="4">
        <f t="shared" si="12"/>
        <v>1.5263230925592794</v>
      </c>
      <c r="V61">
        <f t="shared" si="13"/>
        <v>76.316154627963968</v>
      </c>
      <c r="W61">
        <v>166</v>
      </c>
      <c r="X61" s="4">
        <f t="shared" si="14"/>
        <v>1</v>
      </c>
      <c r="Y61">
        <f t="shared" si="15"/>
        <v>166</v>
      </c>
      <c r="Z61">
        <v>0</v>
      </c>
      <c r="AA61" s="4">
        <f t="shared" si="16"/>
        <v>4.5364773483477618</v>
      </c>
      <c r="AC61">
        <v>82.617857142857147</v>
      </c>
      <c r="AD61">
        <f t="shared" si="17"/>
        <v>7.6931342961398368</v>
      </c>
      <c r="AE61">
        <f t="shared" si="18"/>
        <v>635.59027025929595</v>
      </c>
      <c r="AG61">
        <f t="shared" si="19"/>
        <v>3408.9535647190337</v>
      </c>
      <c r="AH61">
        <f t="shared" si="20"/>
        <v>60</v>
      </c>
      <c r="AI61">
        <f>VLOOKUP(A61,Referenz_DEF!A:E,5,FALSE)</f>
        <v>0</v>
      </c>
      <c r="AJ61">
        <f t="shared" si="21"/>
        <v>0</v>
      </c>
    </row>
    <row r="62" spans="1:36" x14ac:dyDescent="0.35">
      <c r="A62" s="5" t="s">
        <v>280</v>
      </c>
      <c r="B62">
        <v>31</v>
      </c>
      <c r="C62" s="4">
        <f t="shared" si="0"/>
        <v>6.1419390149774795</v>
      </c>
      <c r="D62">
        <f t="shared" si="1"/>
        <v>190.40010946430186</v>
      </c>
      <c r="E62">
        <v>112</v>
      </c>
      <c r="F62" s="4">
        <f t="shared" si="2"/>
        <v>9.4230058002091095</v>
      </c>
      <c r="G62">
        <f t="shared" si="3"/>
        <v>1055.3766496234202</v>
      </c>
      <c r="H62">
        <v>109</v>
      </c>
      <c r="I62" s="4">
        <f t="shared" si="4"/>
        <v>1</v>
      </c>
      <c r="J62">
        <f t="shared" si="5"/>
        <v>109</v>
      </c>
      <c r="K62">
        <v>1</v>
      </c>
      <c r="L62" s="4">
        <f t="shared" si="6"/>
        <v>7.6613517660734658</v>
      </c>
      <c r="M62">
        <f t="shared" si="7"/>
        <v>7.6613517660734658</v>
      </c>
      <c r="N62">
        <v>1109</v>
      </c>
      <c r="O62" s="4">
        <f t="shared" si="8"/>
        <v>1.0137377392131277</v>
      </c>
      <c r="P62">
        <f t="shared" si="9"/>
        <v>1124.2351527873586</v>
      </c>
      <c r="Q62">
        <v>34</v>
      </c>
      <c r="R62" s="4">
        <f t="shared" si="10"/>
        <v>1</v>
      </c>
      <c r="S62">
        <f t="shared" si="11"/>
        <v>34</v>
      </c>
      <c r="T62">
        <v>31</v>
      </c>
      <c r="U62" s="4">
        <f t="shared" si="12"/>
        <v>1.5263230925592794</v>
      </c>
      <c r="V62">
        <f t="shared" si="13"/>
        <v>47.316015869337662</v>
      </c>
      <c r="W62">
        <v>201</v>
      </c>
      <c r="X62" s="4">
        <f t="shared" si="14"/>
        <v>1</v>
      </c>
      <c r="Y62">
        <f t="shared" si="15"/>
        <v>201</v>
      </c>
      <c r="Z62">
        <v>0</v>
      </c>
      <c r="AA62" s="4">
        <f t="shared" si="16"/>
        <v>4.5364773483477618</v>
      </c>
      <c r="AC62">
        <v>79.35499999999999</v>
      </c>
      <c r="AD62">
        <f t="shared" si="17"/>
        <v>7.6931342961398368</v>
      </c>
      <c r="AE62">
        <f t="shared" si="18"/>
        <v>610.48867207017668</v>
      </c>
      <c r="AG62">
        <f t="shared" si="19"/>
        <v>3379.4779515806686</v>
      </c>
      <c r="AH62">
        <f t="shared" si="20"/>
        <v>61</v>
      </c>
      <c r="AI62">
        <f>VLOOKUP(A62,Referenz_DEF!A:E,5,FALSE)</f>
        <v>0</v>
      </c>
      <c r="AJ62">
        <f t="shared" si="21"/>
        <v>0</v>
      </c>
    </row>
    <row r="63" spans="1:36" x14ac:dyDescent="0.35">
      <c r="A63" s="5" t="s">
        <v>306</v>
      </c>
      <c r="B63">
        <v>48</v>
      </c>
      <c r="C63" s="4">
        <f t="shared" si="0"/>
        <v>6.1419390149774795</v>
      </c>
      <c r="D63">
        <f t="shared" si="1"/>
        <v>294.81307271891899</v>
      </c>
      <c r="E63">
        <v>131</v>
      </c>
      <c r="F63" s="4">
        <f t="shared" si="2"/>
        <v>9.4230058002091095</v>
      </c>
      <c r="G63">
        <f t="shared" si="3"/>
        <v>1234.4137598273933</v>
      </c>
      <c r="H63">
        <v>74</v>
      </c>
      <c r="I63" s="4">
        <f t="shared" si="4"/>
        <v>1</v>
      </c>
      <c r="J63">
        <f t="shared" si="5"/>
        <v>74</v>
      </c>
      <c r="K63">
        <v>1</v>
      </c>
      <c r="L63" s="4">
        <f t="shared" si="6"/>
        <v>7.6613517660734658</v>
      </c>
      <c r="M63">
        <f t="shared" si="7"/>
        <v>7.6613517660734658</v>
      </c>
      <c r="N63">
        <v>917</v>
      </c>
      <c r="O63" s="4">
        <f t="shared" si="8"/>
        <v>1.0137377392131277</v>
      </c>
      <c r="P63">
        <f t="shared" si="9"/>
        <v>929.59750685843812</v>
      </c>
      <c r="Q63">
        <v>15</v>
      </c>
      <c r="R63" s="4">
        <f t="shared" si="10"/>
        <v>1</v>
      </c>
      <c r="S63">
        <f t="shared" si="11"/>
        <v>15</v>
      </c>
      <c r="T63">
        <v>44</v>
      </c>
      <c r="U63" s="4">
        <f t="shared" si="12"/>
        <v>1.5263230925592794</v>
      </c>
      <c r="V63">
        <f t="shared" si="13"/>
        <v>67.158216072608298</v>
      </c>
      <c r="W63">
        <v>215</v>
      </c>
      <c r="X63" s="4">
        <f t="shared" si="14"/>
        <v>1</v>
      </c>
      <c r="Y63">
        <f t="shared" si="15"/>
        <v>215</v>
      </c>
      <c r="Z63">
        <v>2</v>
      </c>
      <c r="AA63" s="4">
        <f t="shared" si="16"/>
        <v>4.5364773483477618</v>
      </c>
      <c r="AC63">
        <v>69.51111111111112</v>
      </c>
      <c r="AD63">
        <f t="shared" si="17"/>
        <v>7.6931342961398368</v>
      </c>
      <c r="AE63">
        <f t="shared" si="18"/>
        <v>534.75831285167578</v>
      </c>
      <c r="AG63">
        <f t="shared" si="19"/>
        <v>3372.4022200951081</v>
      </c>
      <c r="AH63">
        <f t="shared" si="20"/>
        <v>62</v>
      </c>
      <c r="AI63">
        <f>VLOOKUP(A63,Referenz_DEF!A:E,5,FALSE)</f>
        <v>0</v>
      </c>
      <c r="AJ63">
        <f t="shared" si="21"/>
        <v>0</v>
      </c>
    </row>
    <row r="64" spans="1:36" x14ac:dyDescent="0.35">
      <c r="A64" s="5" t="s">
        <v>93</v>
      </c>
      <c r="B64">
        <v>30</v>
      </c>
      <c r="C64" s="4">
        <f t="shared" si="0"/>
        <v>6.1419390149774795</v>
      </c>
      <c r="D64">
        <f t="shared" si="1"/>
        <v>184.25817044932438</v>
      </c>
      <c r="E64">
        <v>76</v>
      </c>
      <c r="F64" s="4">
        <f t="shared" si="2"/>
        <v>9.4230058002091095</v>
      </c>
      <c r="G64">
        <f t="shared" si="3"/>
        <v>716.14844081589229</v>
      </c>
      <c r="H64">
        <v>52</v>
      </c>
      <c r="I64" s="4">
        <f t="shared" si="4"/>
        <v>1</v>
      </c>
      <c r="J64">
        <f t="shared" si="5"/>
        <v>52</v>
      </c>
      <c r="K64">
        <v>0</v>
      </c>
      <c r="L64" s="4">
        <f t="shared" si="6"/>
        <v>7.6613517660734658</v>
      </c>
      <c r="M64">
        <f t="shared" si="7"/>
        <v>0</v>
      </c>
      <c r="N64">
        <v>1475</v>
      </c>
      <c r="O64" s="4">
        <f t="shared" si="8"/>
        <v>1.0137377392131277</v>
      </c>
      <c r="P64">
        <f t="shared" si="9"/>
        <v>1495.2631653393635</v>
      </c>
      <c r="Q64">
        <v>15</v>
      </c>
      <c r="R64" s="4">
        <f t="shared" si="10"/>
        <v>1</v>
      </c>
      <c r="S64">
        <f t="shared" si="11"/>
        <v>15</v>
      </c>
      <c r="T64">
        <v>21</v>
      </c>
      <c r="U64" s="4">
        <f t="shared" si="12"/>
        <v>1.5263230925592794</v>
      </c>
      <c r="V64">
        <f t="shared" si="13"/>
        <v>32.052784943744868</v>
      </c>
      <c r="W64">
        <v>166</v>
      </c>
      <c r="X64" s="4">
        <f t="shared" si="14"/>
        <v>1</v>
      </c>
      <c r="Y64">
        <f t="shared" si="15"/>
        <v>166</v>
      </c>
      <c r="Z64">
        <v>1</v>
      </c>
      <c r="AA64" s="4">
        <f t="shared" si="16"/>
        <v>4.5364773483477618</v>
      </c>
      <c r="AB64">
        <f>Z64*AA64</f>
        <v>4.5364773483477618</v>
      </c>
      <c r="AC64">
        <v>90.321052631578937</v>
      </c>
      <c r="AD64">
        <f t="shared" si="17"/>
        <v>7.6931342961398368</v>
      </c>
      <c r="AE64">
        <f t="shared" si="18"/>
        <v>694.85198766345115</v>
      </c>
      <c r="AG64">
        <f t="shared" si="19"/>
        <v>3360.1110265601242</v>
      </c>
      <c r="AH64">
        <f t="shared" si="20"/>
        <v>63</v>
      </c>
      <c r="AI64">
        <f>VLOOKUP(A64,Referenz_DEF!A:E,5,FALSE)</f>
        <v>0</v>
      </c>
      <c r="AJ64">
        <f t="shared" si="21"/>
        <v>0</v>
      </c>
    </row>
    <row r="65" spans="1:36" x14ac:dyDescent="0.35">
      <c r="A65" s="5" t="s">
        <v>120</v>
      </c>
      <c r="B65">
        <v>31</v>
      </c>
      <c r="C65" s="4">
        <f t="shared" si="0"/>
        <v>6.1419390149774795</v>
      </c>
      <c r="D65">
        <f t="shared" si="1"/>
        <v>190.40010946430186</v>
      </c>
      <c r="E65">
        <v>29</v>
      </c>
      <c r="F65" s="4">
        <f t="shared" si="2"/>
        <v>9.4230058002091095</v>
      </c>
      <c r="G65">
        <f t="shared" si="3"/>
        <v>273.26716820606418</v>
      </c>
      <c r="H65">
        <v>59</v>
      </c>
      <c r="I65" s="4">
        <f t="shared" si="4"/>
        <v>1</v>
      </c>
      <c r="J65">
        <f t="shared" si="5"/>
        <v>59</v>
      </c>
      <c r="K65">
        <v>0</v>
      </c>
      <c r="L65" s="4">
        <f t="shared" si="6"/>
        <v>7.6613517660734658</v>
      </c>
      <c r="M65">
        <f t="shared" si="7"/>
        <v>0</v>
      </c>
      <c r="N65">
        <v>1789</v>
      </c>
      <c r="O65" s="4">
        <f t="shared" si="8"/>
        <v>1.0137377392131277</v>
      </c>
      <c r="P65">
        <f t="shared" si="9"/>
        <v>1813.5768154522855</v>
      </c>
      <c r="Q65">
        <v>25</v>
      </c>
      <c r="R65" s="4">
        <f t="shared" si="10"/>
        <v>1</v>
      </c>
      <c r="S65">
        <f t="shared" si="11"/>
        <v>25</v>
      </c>
      <c r="T65">
        <v>59</v>
      </c>
      <c r="U65" s="4">
        <f t="shared" si="12"/>
        <v>1.5263230925592794</v>
      </c>
      <c r="V65">
        <f t="shared" si="13"/>
        <v>90.053062460997481</v>
      </c>
      <c r="W65">
        <v>203</v>
      </c>
      <c r="X65" s="4">
        <f t="shared" si="14"/>
        <v>1</v>
      </c>
      <c r="Y65">
        <f t="shared" si="15"/>
        <v>203</v>
      </c>
      <c r="Z65">
        <v>1</v>
      </c>
      <c r="AA65" s="4">
        <f t="shared" si="16"/>
        <v>4.5364773483477618</v>
      </c>
      <c r="AC65">
        <v>86.662162162162161</v>
      </c>
      <c r="AD65">
        <f t="shared" si="17"/>
        <v>7.6931342961398368</v>
      </c>
      <c r="AE65">
        <f t="shared" si="18"/>
        <v>666.70365190736175</v>
      </c>
      <c r="AG65">
        <f t="shared" si="19"/>
        <v>3321.0008074910106</v>
      </c>
      <c r="AH65">
        <f t="shared" si="20"/>
        <v>64</v>
      </c>
      <c r="AI65">
        <f>VLOOKUP(A65,Referenz_DEF!A:E,5,FALSE)</f>
        <v>0</v>
      </c>
      <c r="AJ65">
        <f t="shared" si="21"/>
        <v>0</v>
      </c>
    </row>
    <row r="66" spans="1:36" x14ac:dyDescent="0.35">
      <c r="A66" s="5" t="s">
        <v>126</v>
      </c>
      <c r="B66">
        <v>46</v>
      </c>
      <c r="C66" s="4">
        <f t="shared" ref="C66:C129" si="22">$C$269</f>
        <v>6.1419390149774795</v>
      </c>
      <c r="D66">
        <f t="shared" ref="D66:D129" si="23">B66*C66</f>
        <v>282.52919468896408</v>
      </c>
      <c r="E66">
        <v>78</v>
      </c>
      <c r="F66" s="4">
        <f t="shared" ref="F66:F129" si="24">$F$269</f>
        <v>9.4230058002091095</v>
      </c>
      <c r="G66">
        <f t="shared" ref="G66:G129" si="25">E66*F66</f>
        <v>734.99445241631054</v>
      </c>
      <c r="H66">
        <v>77</v>
      </c>
      <c r="I66" s="4">
        <f t="shared" ref="I66:I129" si="26">$I$269</f>
        <v>1</v>
      </c>
      <c r="J66">
        <f t="shared" ref="J66:J129" si="27">H66*I66</f>
        <v>77</v>
      </c>
      <c r="K66">
        <v>0</v>
      </c>
      <c r="L66" s="4">
        <f t="shared" ref="L66:L129" si="28">$L$269</f>
        <v>7.6613517660734658</v>
      </c>
      <c r="M66">
        <f t="shared" ref="M66:M129" si="29">K66*L66</f>
        <v>0</v>
      </c>
      <c r="N66">
        <v>1239</v>
      </c>
      <c r="O66" s="4">
        <f t="shared" ref="O66:O129" si="30">$O$269</f>
        <v>1.0137377392131277</v>
      </c>
      <c r="P66">
        <f t="shared" ref="P66:P129" si="31">N66*O66</f>
        <v>1256.0210588850653</v>
      </c>
      <c r="Q66">
        <v>37</v>
      </c>
      <c r="R66" s="4">
        <f t="shared" ref="R66:R129" si="32">$R$269</f>
        <v>1</v>
      </c>
      <c r="S66">
        <f t="shared" ref="S66:S129" si="33">Q66*R66</f>
        <v>37</v>
      </c>
      <c r="T66">
        <v>38</v>
      </c>
      <c r="U66" s="4">
        <f t="shared" ref="U66:U129" si="34">$U$269</f>
        <v>1.5263230925592794</v>
      </c>
      <c r="V66">
        <f t="shared" ref="V66:V129" si="35">T66*U66</f>
        <v>58.00027751725262</v>
      </c>
      <c r="W66">
        <v>305</v>
      </c>
      <c r="X66" s="4">
        <f t="shared" ref="X66:X129" si="36">$X$269</f>
        <v>1</v>
      </c>
      <c r="Y66">
        <f t="shared" ref="Y66:Y129" si="37">W66*X66</f>
        <v>305</v>
      </c>
      <c r="Z66">
        <v>1</v>
      </c>
      <c r="AA66" s="4">
        <f t="shared" ref="AA66:AA129" si="38">$AA$269</f>
        <v>4.5364773483477618</v>
      </c>
      <c r="AC66">
        <v>73.67307692307692</v>
      </c>
      <c r="AD66">
        <f t="shared" ref="AD66:AD129" si="39">$AD$269</f>
        <v>7.6931342961398368</v>
      </c>
      <c r="AE66">
        <f t="shared" ref="AE66:AE129" si="40">AC66*AD66</f>
        <v>566.77687477907136</v>
      </c>
      <c r="AG66">
        <f t="shared" ref="AG66:AG129" si="41">SUM(AE66,V66,S66,P66,M66,J66,G66,D66,Y66,AB66)</f>
        <v>3317.3218582866639</v>
      </c>
      <c r="AH66">
        <f t="shared" ref="AH66:AH129" si="42">RANK(AG66,AG:AG,0)</f>
        <v>65</v>
      </c>
      <c r="AI66">
        <f>VLOOKUP(A66,Referenz_DEF!A:E,5,FALSE)</f>
        <v>0</v>
      </c>
      <c r="AJ66">
        <f t="shared" ref="AJ66:AJ129" si="43">IFERROR(IF(AI66=0,0,ABS(AH66-AI66)),0)</f>
        <v>0</v>
      </c>
    </row>
    <row r="67" spans="1:36" x14ac:dyDescent="0.35">
      <c r="A67" s="5" t="s">
        <v>121</v>
      </c>
      <c r="B67">
        <v>56</v>
      </c>
      <c r="C67" s="4">
        <f t="shared" si="22"/>
        <v>6.1419390149774795</v>
      </c>
      <c r="D67">
        <f t="shared" si="23"/>
        <v>343.94858483873884</v>
      </c>
      <c r="E67">
        <v>70</v>
      </c>
      <c r="F67" s="4">
        <f t="shared" si="24"/>
        <v>9.4230058002091095</v>
      </c>
      <c r="G67">
        <f t="shared" si="25"/>
        <v>659.61040601463765</v>
      </c>
      <c r="H67">
        <v>118</v>
      </c>
      <c r="I67" s="4">
        <f t="shared" si="26"/>
        <v>1</v>
      </c>
      <c r="J67">
        <f t="shared" si="27"/>
        <v>118</v>
      </c>
      <c r="K67">
        <v>2</v>
      </c>
      <c r="L67" s="4">
        <f t="shared" si="28"/>
        <v>7.6613517660734658</v>
      </c>
      <c r="M67">
        <f t="shared" si="29"/>
        <v>15.322703532146932</v>
      </c>
      <c r="N67">
        <v>1176</v>
      </c>
      <c r="O67" s="4">
        <f t="shared" si="30"/>
        <v>1.0137377392131277</v>
      </c>
      <c r="P67">
        <f t="shared" si="31"/>
        <v>1192.1555813146381</v>
      </c>
      <c r="Q67">
        <v>40</v>
      </c>
      <c r="R67" s="4">
        <f t="shared" si="32"/>
        <v>1</v>
      </c>
      <c r="S67">
        <f t="shared" si="33"/>
        <v>40</v>
      </c>
      <c r="T67">
        <v>45</v>
      </c>
      <c r="U67" s="4">
        <f t="shared" si="34"/>
        <v>1.5263230925592794</v>
      </c>
      <c r="V67">
        <f t="shared" si="35"/>
        <v>68.684539165167578</v>
      </c>
      <c r="W67">
        <v>272</v>
      </c>
      <c r="X67" s="4">
        <f t="shared" si="36"/>
        <v>1</v>
      </c>
      <c r="Y67">
        <f t="shared" si="37"/>
        <v>272</v>
      </c>
      <c r="Z67">
        <v>0</v>
      </c>
      <c r="AA67" s="4">
        <f t="shared" si="38"/>
        <v>4.5364773483477618</v>
      </c>
      <c r="AC67">
        <v>73.783999999999992</v>
      </c>
      <c r="AD67">
        <f t="shared" si="39"/>
        <v>7.6931342961398368</v>
      </c>
      <c r="AE67">
        <f t="shared" si="40"/>
        <v>567.63022090638162</v>
      </c>
      <c r="AG67">
        <f t="shared" si="41"/>
        <v>3277.3520357717111</v>
      </c>
      <c r="AH67">
        <f t="shared" si="42"/>
        <v>66</v>
      </c>
      <c r="AI67">
        <f>VLOOKUP(A67,Referenz_DEF!A:E,5,FALSE)</f>
        <v>0</v>
      </c>
      <c r="AJ67">
        <f t="shared" si="43"/>
        <v>0</v>
      </c>
    </row>
    <row r="68" spans="1:36" x14ac:dyDescent="0.35">
      <c r="A68" s="5" t="s">
        <v>205</v>
      </c>
      <c r="B68">
        <v>46</v>
      </c>
      <c r="C68" s="4">
        <f t="shared" si="22"/>
        <v>6.1419390149774795</v>
      </c>
      <c r="D68">
        <f t="shared" si="23"/>
        <v>282.52919468896408</v>
      </c>
      <c r="E68">
        <v>70</v>
      </c>
      <c r="F68" s="4">
        <f t="shared" si="24"/>
        <v>9.4230058002091095</v>
      </c>
      <c r="G68">
        <f t="shared" si="25"/>
        <v>659.61040601463765</v>
      </c>
      <c r="H68">
        <v>57</v>
      </c>
      <c r="I68" s="4">
        <f t="shared" si="26"/>
        <v>1</v>
      </c>
      <c r="J68">
        <f t="shared" si="27"/>
        <v>57</v>
      </c>
      <c r="K68">
        <v>1</v>
      </c>
      <c r="L68" s="4">
        <f t="shared" si="28"/>
        <v>7.6613517660734658</v>
      </c>
      <c r="M68">
        <f t="shared" si="29"/>
        <v>7.6613517660734658</v>
      </c>
      <c r="N68">
        <v>1090</v>
      </c>
      <c r="O68" s="4">
        <f t="shared" si="30"/>
        <v>1.0137377392131277</v>
      </c>
      <c r="P68">
        <f t="shared" si="31"/>
        <v>1104.9741357423093</v>
      </c>
      <c r="Q68">
        <v>41</v>
      </c>
      <c r="R68" s="4">
        <f t="shared" si="32"/>
        <v>1</v>
      </c>
      <c r="S68">
        <f t="shared" si="33"/>
        <v>41</v>
      </c>
      <c r="T68">
        <v>56</v>
      </c>
      <c r="U68" s="4">
        <f t="shared" si="34"/>
        <v>1.5263230925592794</v>
      </c>
      <c r="V68">
        <f t="shared" si="35"/>
        <v>85.474093183319653</v>
      </c>
      <c r="W68">
        <v>244</v>
      </c>
      <c r="X68" s="4">
        <f t="shared" si="36"/>
        <v>1</v>
      </c>
      <c r="Y68">
        <f t="shared" si="37"/>
        <v>244</v>
      </c>
      <c r="Z68">
        <v>0</v>
      </c>
      <c r="AA68" s="4">
        <f t="shared" si="38"/>
        <v>4.5364773483477618</v>
      </c>
      <c r="AC68">
        <v>83.143333333333345</v>
      </c>
      <c r="AD68">
        <f t="shared" si="39"/>
        <v>7.6931342961398368</v>
      </c>
      <c r="AE68">
        <f t="shared" si="40"/>
        <v>639.63282916205321</v>
      </c>
      <c r="AG68">
        <f t="shared" si="41"/>
        <v>3121.8820105573573</v>
      </c>
      <c r="AH68">
        <f t="shared" si="42"/>
        <v>67</v>
      </c>
      <c r="AI68">
        <f>VLOOKUP(A68,Referenz_DEF!A:E,5,FALSE)</f>
        <v>0</v>
      </c>
      <c r="AJ68">
        <f t="shared" si="43"/>
        <v>0</v>
      </c>
    </row>
    <row r="69" spans="1:36" x14ac:dyDescent="0.35">
      <c r="A69" s="5" t="s">
        <v>303</v>
      </c>
      <c r="B69">
        <v>73</v>
      </c>
      <c r="C69" s="4">
        <f t="shared" si="22"/>
        <v>6.1419390149774795</v>
      </c>
      <c r="D69">
        <f t="shared" si="23"/>
        <v>448.36154809335602</v>
      </c>
      <c r="E69">
        <v>57</v>
      </c>
      <c r="F69" s="4">
        <f t="shared" si="24"/>
        <v>9.4230058002091095</v>
      </c>
      <c r="G69">
        <f t="shared" si="25"/>
        <v>537.11133061191924</v>
      </c>
      <c r="H69">
        <v>61</v>
      </c>
      <c r="I69" s="4">
        <f t="shared" si="26"/>
        <v>1</v>
      </c>
      <c r="J69">
        <f t="shared" si="27"/>
        <v>61</v>
      </c>
      <c r="K69">
        <v>3</v>
      </c>
      <c r="L69" s="4">
        <f t="shared" si="28"/>
        <v>7.6613517660734658</v>
      </c>
      <c r="M69">
        <f t="shared" si="29"/>
        <v>22.984055298220397</v>
      </c>
      <c r="N69">
        <v>954</v>
      </c>
      <c r="O69" s="4">
        <f t="shared" si="30"/>
        <v>1.0137377392131277</v>
      </c>
      <c r="P69">
        <f t="shared" si="31"/>
        <v>967.10580320932388</v>
      </c>
      <c r="Q69">
        <v>24</v>
      </c>
      <c r="R69" s="4">
        <f t="shared" si="32"/>
        <v>1</v>
      </c>
      <c r="S69">
        <f t="shared" si="33"/>
        <v>24</v>
      </c>
      <c r="T69">
        <v>43</v>
      </c>
      <c r="U69" s="4">
        <f t="shared" si="34"/>
        <v>1.5263230925592794</v>
      </c>
      <c r="V69">
        <f t="shared" si="35"/>
        <v>65.631892980049017</v>
      </c>
      <c r="W69">
        <v>384</v>
      </c>
      <c r="X69" s="4">
        <f t="shared" si="36"/>
        <v>1</v>
      </c>
      <c r="Y69">
        <f t="shared" si="37"/>
        <v>384</v>
      </c>
      <c r="Z69">
        <v>2</v>
      </c>
      <c r="AA69" s="4">
        <f t="shared" si="38"/>
        <v>4.5364773483477618</v>
      </c>
      <c r="AC69">
        <v>79.163157894736841</v>
      </c>
      <c r="AD69">
        <f t="shared" si="39"/>
        <v>7.6931342961398368</v>
      </c>
      <c r="AE69">
        <f t="shared" si="40"/>
        <v>609.01280499073312</v>
      </c>
      <c r="AG69">
        <f t="shared" si="41"/>
        <v>3119.2074351836013</v>
      </c>
      <c r="AH69">
        <f t="shared" si="42"/>
        <v>68</v>
      </c>
      <c r="AI69">
        <f>VLOOKUP(A69,Referenz_DEF!A:E,5,FALSE)</f>
        <v>0</v>
      </c>
      <c r="AJ69">
        <f t="shared" si="43"/>
        <v>0</v>
      </c>
    </row>
    <row r="70" spans="1:36" x14ac:dyDescent="0.35">
      <c r="A70" s="5" t="s">
        <v>245</v>
      </c>
      <c r="B70">
        <v>64</v>
      </c>
      <c r="C70" s="4">
        <f t="shared" si="22"/>
        <v>6.1419390149774795</v>
      </c>
      <c r="D70">
        <f t="shared" si="23"/>
        <v>393.08409695855869</v>
      </c>
      <c r="E70">
        <v>48</v>
      </c>
      <c r="F70" s="4">
        <f t="shared" si="24"/>
        <v>9.4230058002091095</v>
      </c>
      <c r="G70">
        <f t="shared" si="25"/>
        <v>452.30427841003723</v>
      </c>
      <c r="H70">
        <v>63</v>
      </c>
      <c r="I70" s="4">
        <f t="shared" si="26"/>
        <v>1</v>
      </c>
      <c r="J70">
        <f t="shared" si="27"/>
        <v>63</v>
      </c>
      <c r="K70">
        <v>0</v>
      </c>
      <c r="L70" s="4">
        <f t="shared" si="28"/>
        <v>7.6613517660734658</v>
      </c>
      <c r="M70">
        <f t="shared" si="29"/>
        <v>0</v>
      </c>
      <c r="N70">
        <v>1158</v>
      </c>
      <c r="O70" s="4">
        <f t="shared" si="30"/>
        <v>1.0137377392131277</v>
      </c>
      <c r="P70">
        <f t="shared" si="31"/>
        <v>1173.9083020088019</v>
      </c>
      <c r="Q70">
        <v>39</v>
      </c>
      <c r="R70" s="4">
        <f t="shared" si="32"/>
        <v>1</v>
      </c>
      <c r="S70">
        <f t="shared" si="33"/>
        <v>39</v>
      </c>
      <c r="T70">
        <v>50</v>
      </c>
      <c r="U70" s="4">
        <f t="shared" si="34"/>
        <v>1.5263230925592794</v>
      </c>
      <c r="V70">
        <f t="shared" si="35"/>
        <v>76.316154627963968</v>
      </c>
      <c r="W70">
        <v>296</v>
      </c>
      <c r="X70" s="4">
        <f t="shared" si="36"/>
        <v>1</v>
      </c>
      <c r="Y70">
        <f t="shared" si="37"/>
        <v>296</v>
      </c>
      <c r="Z70">
        <v>1</v>
      </c>
      <c r="AA70" s="4">
        <f t="shared" si="38"/>
        <v>4.5364773483477618</v>
      </c>
      <c r="AC70">
        <v>76.465384615384608</v>
      </c>
      <c r="AD70">
        <f t="shared" si="39"/>
        <v>7.6931342961398368</v>
      </c>
      <c r="AE70">
        <f t="shared" si="40"/>
        <v>588.25847285213877</v>
      </c>
      <c r="AG70">
        <f t="shared" si="41"/>
        <v>3081.8713048575005</v>
      </c>
      <c r="AH70">
        <f t="shared" si="42"/>
        <v>69</v>
      </c>
      <c r="AI70">
        <f>VLOOKUP(A70,Referenz_DEF!A:E,5,FALSE)</f>
        <v>0</v>
      </c>
      <c r="AJ70">
        <f t="shared" si="43"/>
        <v>0</v>
      </c>
    </row>
    <row r="71" spans="1:36" x14ac:dyDescent="0.35">
      <c r="A71" s="5" t="s">
        <v>131</v>
      </c>
      <c r="B71">
        <v>48</v>
      </c>
      <c r="C71" s="4">
        <f t="shared" si="22"/>
        <v>6.1419390149774795</v>
      </c>
      <c r="D71">
        <f t="shared" si="23"/>
        <v>294.81307271891899</v>
      </c>
      <c r="E71">
        <v>64</v>
      </c>
      <c r="F71" s="4">
        <f t="shared" si="24"/>
        <v>9.4230058002091095</v>
      </c>
      <c r="G71">
        <f t="shared" si="25"/>
        <v>603.07237121338301</v>
      </c>
      <c r="H71">
        <v>77</v>
      </c>
      <c r="I71" s="4">
        <f t="shared" si="26"/>
        <v>1</v>
      </c>
      <c r="J71">
        <f t="shared" si="27"/>
        <v>77</v>
      </c>
      <c r="K71">
        <v>3</v>
      </c>
      <c r="L71" s="4">
        <f t="shared" si="28"/>
        <v>7.6613517660734658</v>
      </c>
      <c r="M71">
        <f t="shared" si="29"/>
        <v>22.984055298220397</v>
      </c>
      <c r="N71">
        <v>1166</v>
      </c>
      <c r="O71" s="4">
        <f t="shared" si="30"/>
        <v>1.0137377392131277</v>
      </c>
      <c r="P71">
        <f t="shared" si="31"/>
        <v>1182.0182039225069</v>
      </c>
      <c r="Q71">
        <v>28</v>
      </c>
      <c r="R71" s="4">
        <f t="shared" si="32"/>
        <v>1</v>
      </c>
      <c r="S71">
        <f t="shared" si="33"/>
        <v>28</v>
      </c>
      <c r="T71">
        <v>79</v>
      </c>
      <c r="U71" s="4">
        <f t="shared" si="34"/>
        <v>1.5263230925592794</v>
      </c>
      <c r="V71">
        <f t="shared" si="35"/>
        <v>120.57952431218308</v>
      </c>
      <c r="W71">
        <v>286</v>
      </c>
      <c r="X71" s="4">
        <f t="shared" si="36"/>
        <v>1</v>
      </c>
      <c r="Y71">
        <f t="shared" si="37"/>
        <v>286</v>
      </c>
      <c r="Z71">
        <v>1</v>
      </c>
      <c r="AA71" s="4">
        <f t="shared" si="38"/>
        <v>4.5364773483477618</v>
      </c>
      <c r="AC71">
        <v>58.778787878787881</v>
      </c>
      <c r="AD71">
        <f t="shared" si="39"/>
        <v>7.6931342961398368</v>
      </c>
      <c r="AE71">
        <f t="shared" si="40"/>
        <v>452.1931089158316</v>
      </c>
      <c r="AG71">
        <f t="shared" si="41"/>
        <v>3066.6603363810441</v>
      </c>
      <c r="AH71">
        <f t="shared" si="42"/>
        <v>70</v>
      </c>
      <c r="AI71">
        <f>VLOOKUP(A71,Referenz_DEF!A:E,5,FALSE)</f>
        <v>0</v>
      </c>
      <c r="AJ71">
        <f t="shared" si="43"/>
        <v>0</v>
      </c>
    </row>
    <row r="72" spans="1:36" x14ac:dyDescent="0.35">
      <c r="A72" s="5" t="s">
        <v>189</v>
      </c>
      <c r="B72">
        <v>74</v>
      </c>
      <c r="C72" s="4">
        <f t="shared" si="22"/>
        <v>6.1419390149774795</v>
      </c>
      <c r="D72">
        <f t="shared" si="23"/>
        <v>454.5034871083335</v>
      </c>
      <c r="E72">
        <v>41</v>
      </c>
      <c r="F72" s="4">
        <f t="shared" si="24"/>
        <v>9.4230058002091095</v>
      </c>
      <c r="G72">
        <f t="shared" si="25"/>
        <v>386.34323780857346</v>
      </c>
      <c r="H72">
        <v>76</v>
      </c>
      <c r="I72" s="4">
        <f t="shared" si="26"/>
        <v>1</v>
      </c>
      <c r="J72">
        <f t="shared" si="27"/>
        <v>76</v>
      </c>
      <c r="K72">
        <v>0</v>
      </c>
      <c r="L72" s="4">
        <f t="shared" si="28"/>
        <v>7.6613517660734658</v>
      </c>
      <c r="M72">
        <f t="shared" si="29"/>
        <v>0</v>
      </c>
      <c r="N72">
        <v>1167</v>
      </c>
      <c r="O72" s="4">
        <f t="shared" si="30"/>
        <v>1.0137377392131277</v>
      </c>
      <c r="P72">
        <f t="shared" si="31"/>
        <v>1183.0319416617201</v>
      </c>
      <c r="Q72">
        <v>57</v>
      </c>
      <c r="R72" s="4">
        <f t="shared" si="32"/>
        <v>1</v>
      </c>
      <c r="S72">
        <f t="shared" si="33"/>
        <v>57</v>
      </c>
      <c r="T72">
        <v>70</v>
      </c>
      <c r="U72" s="4">
        <f t="shared" si="34"/>
        <v>1.5263230925592794</v>
      </c>
      <c r="V72">
        <f t="shared" si="35"/>
        <v>106.84261647914956</v>
      </c>
      <c r="W72">
        <v>252</v>
      </c>
      <c r="X72" s="4">
        <f t="shared" si="36"/>
        <v>1</v>
      </c>
      <c r="Y72">
        <f t="shared" si="37"/>
        <v>252</v>
      </c>
      <c r="Z72">
        <v>1</v>
      </c>
      <c r="AA72" s="4">
        <f t="shared" si="38"/>
        <v>4.5364773483477618</v>
      </c>
      <c r="AC72">
        <v>70.686111111111103</v>
      </c>
      <c r="AD72">
        <f t="shared" si="39"/>
        <v>7.6931342961398368</v>
      </c>
      <c r="AE72">
        <f t="shared" si="40"/>
        <v>543.79774564963998</v>
      </c>
      <c r="AG72">
        <f t="shared" si="41"/>
        <v>3059.5190287074165</v>
      </c>
      <c r="AH72">
        <f t="shared" si="42"/>
        <v>71</v>
      </c>
      <c r="AI72">
        <f>VLOOKUP(A72,Referenz_DEF!A:E,5,FALSE)</f>
        <v>0</v>
      </c>
      <c r="AJ72">
        <f t="shared" si="43"/>
        <v>0</v>
      </c>
    </row>
    <row r="73" spans="1:36" x14ac:dyDescent="0.35">
      <c r="A73" s="5" t="s">
        <v>317</v>
      </c>
      <c r="B73">
        <v>38</v>
      </c>
      <c r="C73" s="4">
        <f t="shared" si="22"/>
        <v>6.1419390149774795</v>
      </c>
      <c r="D73">
        <f t="shared" si="23"/>
        <v>233.39368256914423</v>
      </c>
      <c r="E73">
        <v>49</v>
      </c>
      <c r="F73" s="4">
        <f t="shared" si="24"/>
        <v>9.4230058002091095</v>
      </c>
      <c r="G73">
        <f t="shared" si="25"/>
        <v>461.72728421024635</v>
      </c>
      <c r="H73">
        <v>52</v>
      </c>
      <c r="I73" s="4">
        <f t="shared" si="26"/>
        <v>1</v>
      </c>
      <c r="J73">
        <f t="shared" si="27"/>
        <v>52</v>
      </c>
      <c r="K73">
        <v>0</v>
      </c>
      <c r="L73" s="4">
        <f t="shared" si="28"/>
        <v>7.6613517660734658</v>
      </c>
      <c r="M73">
        <f t="shared" si="29"/>
        <v>0</v>
      </c>
      <c r="N73">
        <v>1365</v>
      </c>
      <c r="O73" s="4">
        <f t="shared" si="30"/>
        <v>1.0137377392131277</v>
      </c>
      <c r="P73">
        <f t="shared" si="31"/>
        <v>1383.7520140259194</v>
      </c>
      <c r="Q73">
        <v>15</v>
      </c>
      <c r="R73" s="4">
        <f t="shared" si="32"/>
        <v>1</v>
      </c>
      <c r="S73">
        <f t="shared" si="33"/>
        <v>15</v>
      </c>
      <c r="T73">
        <v>53</v>
      </c>
      <c r="U73" s="4">
        <f t="shared" si="34"/>
        <v>1.5263230925592794</v>
      </c>
      <c r="V73">
        <f t="shared" si="35"/>
        <v>80.89512390564181</v>
      </c>
      <c r="W73">
        <v>202</v>
      </c>
      <c r="X73" s="4">
        <f t="shared" si="36"/>
        <v>1</v>
      </c>
      <c r="Y73">
        <f t="shared" si="37"/>
        <v>202</v>
      </c>
      <c r="Z73">
        <v>1</v>
      </c>
      <c r="AA73" s="4">
        <f t="shared" si="38"/>
        <v>4.5364773483477618</v>
      </c>
      <c r="AC73">
        <v>81.463999999999999</v>
      </c>
      <c r="AD73">
        <f t="shared" si="39"/>
        <v>7.6931342961398368</v>
      </c>
      <c r="AE73">
        <f t="shared" si="40"/>
        <v>626.71349230073565</v>
      </c>
      <c r="AG73">
        <f t="shared" si="41"/>
        <v>3055.4815970116879</v>
      </c>
      <c r="AH73">
        <f t="shared" si="42"/>
        <v>72</v>
      </c>
      <c r="AI73">
        <f>VLOOKUP(A73,Referenz_DEF!A:E,5,FALSE)</f>
        <v>0</v>
      </c>
      <c r="AJ73">
        <f t="shared" si="43"/>
        <v>0</v>
      </c>
    </row>
    <row r="74" spans="1:36" x14ac:dyDescent="0.35">
      <c r="A74" s="5" t="s">
        <v>334</v>
      </c>
      <c r="B74">
        <v>25</v>
      </c>
      <c r="C74" s="4">
        <f t="shared" si="22"/>
        <v>6.1419390149774795</v>
      </c>
      <c r="D74">
        <f t="shared" si="23"/>
        <v>153.54847537443698</v>
      </c>
      <c r="E74">
        <v>73</v>
      </c>
      <c r="F74" s="4">
        <f t="shared" si="24"/>
        <v>9.4230058002091095</v>
      </c>
      <c r="G74">
        <f t="shared" si="25"/>
        <v>687.87942341526502</v>
      </c>
      <c r="H74">
        <v>45</v>
      </c>
      <c r="I74" s="4">
        <f t="shared" si="26"/>
        <v>1</v>
      </c>
      <c r="J74">
        <f t="shared" si="27"/>
        <v>45</v>
      </c>
      <c r="K74">
        <v>0</v>
      </c>
      <c r="L74" s="4">
        <f t="shared" si="28"/>
        <v>7.6613517660734658</v>
      </c>
      <c r="M74">
        <f t="shared" si="29"/>
        <v>0</v>
      </c>
      <c r="N74">
        <v>1227</v>
      </c>
      <c r="O74" s="4">
        <f t="shared" si="30"/>
        <v>1.0137377392131277</v>
      </c>
      <c r="P74">
        <f t="shared" si="31"/>
        <v>1243.8562060145077</v>
      </c>
      <c r="Q74">
        <v>13</v>
      </c>
      <c r="R74" s="4">
        <f t="shared" si="32"/>
        <v>1</v>
      </c>
      <c r="S74">
        <f t="shared" si="33"/>
        <v>13</v>
      </c>
      <c r="T74">
        <v>38</v>
      </c>
      <c r="U74" s="4">
        <f t="shared" si="34"/>
        <v>1.5263230925592794</v>
      </c>
      <c r="V74">
        <f t="shared" si="35"/>
        <v>58.00027751725262</v>
      </c>
      <c r="W74">
        <v>148</v>
      </c>
      <c r="X74" s="4">
        <f t="shared" si="36"/>
        <v>1</v>
      </c>
      <c r="Y74">
        <f t="shared" si="37"/>
        <v>148</v>
      </c>
      <c r="Z74">
        <v>2</v>
      </c>
      <c r="AA74" s="4">
        <f t="shared" si="38"/>
        <v>4.5364773483477618</v>
      </c>
      <c r="AC74">
        <v>84.104166666666671</v>
      </c>
      <c r="AD74">
        <f t="shared" si="39"/>
        <v>7.6931342961398368</v>
      </c>
      <c r="AE74">
        <f t="shared" si="40"/>
        <v>647.02464903159421</v>
      </c>
      <c r="AG74">
        <f t="shared" si="41"/>
        <v>2996.3090313530565</v>
      </c>
      <c r="AH74">
        <f t="shared" si="42"/>
        <v>73</v>
      </c>
      <c r="AI74">
        <f>VLOOKUP(A74,Referenz_DEF!A:E,5,FALSE)</f>
        <v>0</v>
      </c>
      <c r="AJ74">
        <f t="shared" si="43"/>
        <v>0</v>
      </c>
    </row>
    <row r="75" spans="1:36" x14ac:dyDescent="0.35">
      <c r="A75" s="5" t="s">
        <v>203</v>
      </c>
      <c r="B75">
        <v>46</v>
      </c>
      <c r="C75" s="4">
        <f t="shared" si="22"/>
        <v>6.1419390149774795</v>
      </c>
      <c r="D75">
        <f t="shared" si="23"/>
        <v>282.52919468896408</v>
      </c>
      <c r="E75">
        <v>53</v>
      </c>
      <c r="F75" s="4">
        <f t="shared" si="24"/>
        <v>9.4230058002091095</v>
      </c>
      <c r="G75">
        <f t="shared" si="25"/>
        <v>499.4193074110828</v>
      </c>
      <c r="H75">
        <v>69</v>
      </c>
      <c r="I75" s="4">
        <f t="shared" si="26"/>
        <v>1</v>
      </c>
      <c r="J75">
        <f t="shared" si="27"/>
        <v>69</v>
      </c>
      <c r="K75">
        <v>1</v>
      </c>
      <c r="L75" s="4">
        <f t="shared" si="28"/>
        <v>7.6613517660734658</v>
      </c>
      <c r="M75">
        <f t="shared" si="29"/>
        <v>7.6613517660734658</v>
      </c>
      <c r="N75">
        <v>1078</v>
      </c>
      <c r="O75" s="4">
        <f t="shared" si="30"/>
        <v>1.0137377392131277</v>
      </c>
      <c r="P75">
        <f t="shared" si="31"/>
        <v>1092.8092828717517</v>
      </c>
      <c r="Q75">
        <v>52</v>
      </c>
      <c r="R75" s="4">
        <f t="shared" si="32"/>
        <v>1</v>
      </c>
      <c r="S75">
        <f t="shared" si="33"/>
        <v>52</v>
      </c>
      <c r="T75">
        <v>49</v>
      </c>
      <c r="U75" s="4">
        <f t="shared" si="34"/>
        <v>1.5263230925592794</v>
      </c>
      <c r="V75">
        <f t="shared" si="35"/>
        <v>74.789831535404687</v>
      </c>
      <c r="W75">
        <v>356</v>
      </c>
      <c r="X75" s="4">
        <f t="shared" si="36"/>
        <v>1</v>
      </c>
      <c r="Y75">
        <f t="shared" si="37"/>
        <v>356</v>
      </c>
      <c r="Z75">
        <v>0</v>
      </c>
      <c r="AA75" s="4">
        <f t="shared" si="38"/>
        <v>4.5364773483477618</v>
      </c>
      <c r="AC75">
        <v>69.603846153846149</v>
      </c>
      <c r="AD75">
        <f t="shared" si="39"/>
        <v>7.6931342961398368</v>
      </c>
      <c r="AE75">
        <f t="shared" si="40"/>
        <v>535.47173598939469</v>
      </c>
      <c r="AG75">
        <f t="shared" si="41"/>
        <v>2969.6807042626715</v>
      </c>
      <c r="AH75">
        <f t="shared" si="42"/>
        <v>74</v>
      </c>
      <c r="AI75">
        <f>VLOOKUP(A75,Referenz_DEF!A:E,5,FALSE)</f>
        <v>0</v>
      </c>
      <c r="AJ75">
        <f t="shared" si="43"/>
        <v>0</v>
      </c>
    </row>
    <row r="76" spans="1:36" x14ac:dyDescent="0.35">
      <c r="A76" s="5" t="s">
        <v>219</v>
      </c>
      <c r="B76">
        <v>58</v>
      </c>
      <c r="C76" s="4">
        <f t="shared" si="22"/>
        <v>6.1419390149774795</v>
      </c>
      <c r="D76">
        <f t="shared" si="23"/>
        <v>356.2324628686938</v>
      </c>
      <c r="E76">
        <v>73</v>
      </c>
      <c r="F76" s="4">
        <f t="shared" si="24"/>
        <v>9.4230058002091095</v>
      </c>
      <c r="G76">
        <f t="shared" si="25"/>
        <v>687.87942341526502</v>
      </c>
      <c r="H76">
        <v>54</v>
      </c>
      <c r="I76" s="4">
        <f t="shared" si="26"/>
        <v>1</v>
      </c>
      <c r="J76">
        <f t="shared" si="27"/>
        <v>54</v>
      </c>
      <c r="K76">
        <v>1</v>
      </c>
      <c r="L76" s="4">
        <f t="shared" si="28"/>
        <v>7.6613517660734658</v>
      </c>
      <c r="M76">
        <f t="shared" si="29"/>
        <v>7.6613517660734658</v>
      </c>
      <c r="N76">
        <v>854</v>
      </c>
      <c r="O76" s="4">
        <f t="shared" si="30"/>
        <v>1.0137377392131277</v>
      </c>
      <c r="P76">
        <f t="shared" si="31"/>
        <v>865.73202928801106</v>
      </c>
      <c r="Q76">
        <v>28</v>
      </c>
      <c r="R76" s="4">
        <f t="shared" si="32"/>
        <v>1</v>
      </c>
      <c r="S76">
        <f t="shared" si="33"/>
        <v>28</v>
      </c>
      <c r="T76">
        <v>30</v>
      </c>
      <c r="U76" s="4">
        <f t="shared" si="34"/>
        <v>1.5263230925592794</v>
      </c>
      <c r="V76">
        <f t="shared" si="35"/>
        <v>45.789692776778381</v>
      </c>
      <c r="W76">
        <v>249</v>
      </c>
      <c r="X76" s="4">
        <f t="shared" si="36"/>
        <v>1</v>
      </c>
      <c r="Y76">
        <f t="shared" si="37"/>
        <v>249</v>
      </c>
      <c r="Z76">
        <v>0</v>
      </c>
      <c r="AA76" s="4">
        <f t="shared" si="38"/>
        <v>4.5364773483477618</v>
      </c>
      <c r="AC76">
        <v>73.525000000000006</v>
      </c>
      <c r="AD76">
        <f t="shared" si="39"/>
        <v>7.6931342961398368</v>
      </c>
      <c r="AE76">
        <f t="shared" si="40"/>
        <v>565.6376991236815</v>
      </c>
      <c r="AG76">
        <f t="shared" si="41"/>
        <v>2859.9326592385032</v>
      </c>
      <c r="AH76">
        <f t="shared" si="42"/>
        <v>75</v>
      </c>
      <c r="AI76">
        <f>VLOOKUP(A76,Referenz_DEF!A:E,5,FALSE)</f>
        <v>0</v>
      </c>
      <c r="AJ76">
        <f t="shared" si="43"/>
        <v>0</v>
      </c>
    </row>
    <row r="77" spans="1:36" x14ac:dyDescent="0.35">
      <c r="A77" s="5" t="s">
        <v>286</v>
      </c>
      <c r="B77">
        <v>31</v>
      </c>
      <c r="C77" s="4">
        <f t="shared" si="22"/>
        <v>6.1419390149774795</v>
      </c>
      <c r="D77">
        <f t="shared" si="23"/>
        <v>190.40010946430186</v>
      </c>
      <c r="E77">
        <v>97</v>
      </c>
      <c r="F77" s="4">
        <f t="shared" si="24"/>
        <v>9.4230058002091095</v>
      </c>
      <c r="G77">
        <f t="shared" si="25"/>
        <v>914.03156262028358</v>
      </c>
      <c r="H77">
        <v>46</v>
      </c>
      <c r="I77" s="4">
        <f t="shared" si="26"/>
        <v>1</v>
      </c>
      <c r="J77">
        <f t="shared" si="27"/>
        <v>46</v>
      </c>
      <c r="K77">
        <v>1</v>
      </c>
      <c r="L77" s="4">
        <f t="shared" si="28"/>
        <v>7.6613517660734658</v>
      </c>
      <c r="M77">
        <f t="shared" si="29"/>
        <v>7.6613517660734658</v>
      </c>
      <c r="N77">
        <v>776</v>
      </c>
      <c r="O77" s="4">
        <f t="shared" si="30"/>
        <v>1.0137377392131277</v>
      </c>
      <c r="P77">
        <f t="shared" si="31"/>
        <v>786.66048562938715</v>
      </c>
      <c r="Q77">
        <v>14</v>
      </c>
      <c r="R77" s="4">
        <f t="shared" si="32"/>
        <v>1</v>
      </c>
      <c r="S77">
        <f t="shared" si="33"/>
        <v>14</v>
      </c>
      <c r="T77">
        <v>27</v>
      </c>
      <c r="U77" s="4">
        <f t="shared" si="34"/>
        <v>1.5263230925592794</v>
      </c>
      <c r="V77">
        <f t="shared" si="35"/>
        <v>41.210723499100546</v>
      </c>
      <c r="W77">
        <v>239</v>
      </c>
      <c r="X77" s="4">
        <f t="shared" si="36"/>
        <v>1</v>
      </c>
      <c r="Y77">
        <f t="shared" si="37"/>
        <v>239</v>
      </c>
      <c r="Z77">
        <v>1</v>
      </c>
      <c r="AA77" s="4">
        <f t="shared" si="38"/>
        <v>4.5364773483477618</v>
      </c>
      <c r="AC77">
        <v>78.25</v>
      </c>
      <c r="AD77">
        <f t="shared" si="39"/>
        <v>7.6931342961398368</v>
      </c>
      <c r="AE77">
        <f t="shared" si="40"/>
        <v>601.98775867294228</v>
      </c>
      <c r="AG77">
        <f t="shared" si="41"/>
        <v>2840.951991652089</v>
      </c>
      <c r="AH77">
        <f t="shared" si="42"/>
        <v>76</v>
      </c>
      <c r="AI77">
        <f>VLOOKUP(A77,Referenz_DEF!A:E,5,FALSE)</f>
        <v>0</v>
      </c>
      <c r="AJ77">
        <f t="shared" si="43"/>
        <v>0</v>
      </c>
    </row>
    <row r="78" spans="1:36" x14ac:dyDescent="0.35">
      <c r="A78" s="5" t="s">
        <v>115</v>
      </c>
      <c r="B78">
        <v>62</v>
      </c>
      <c r="C78" s="4">
        <f t="shared" si="22"/>
        <v>6.1419390149774795</v>
      </c>
      <c r="D78">
        <f t="shared" si="23"/>
        <v>380.80021892860373</v>
      </c>
      <c r="E78">
        <v>25</v>
      </c>
      <c r="F78" s="4">
        <f t="shared" si="24"/>
        <v>9.4230058002091095</v>
      </c>
      <c r="G78">
        <f t="shared" si="25"/>
        <v>235.57514500522774</v>
      </c>
      <c r="H78">
        <v>29</v>
      </c>
      <c r="I78" s="4">
        <f t="shared" si="26"/>
        <v>1</v>
      </c>
      <c r="J78">
        <f t="shared" si="27"/>
        <v>29</v>
      </c>
      <c r="K78">
        <v>0</v>
      </c>
      <c r="L78" s="4">
        <f t="shared" si="28"/>
        <v>7.6613517660734658</v>
      </c>
      <c r="M78">
        <f t="shared" si="29"/>
        <v>0</v>
      </c>
      <c r="N78">
        <v>1109</v>
      </c>
      <c r="O78" s="4">
        <f t="shared" si="30"/>
        <v>1.0137377392131277</v>
      </c>
      <c r="P78">
        <f t="shared" si="31"/>
        <v>1124.2351527873586</v>
      </c>
      <c r="Q78">
        <v>37</v>
      </c>
      <c r="R78" s="4">
        <f t="shared" si="32"/>
        <v>1</v>
      </c>
      <c r="S78">
        <f t="shared" si="33"/>
        <v>37</v>
      </c>
      <c r="T78">
        <v>56</v>
      </c>
      <c r="U78" s="4">
        <f t="shared" si="34"/>
        <v>1.5263230925592794</v>
      </c>
      <c r="V78">
        <f t="shared" si="35"/>
        <v>85.474093183319653</v>
      </c>
      <c r="W78">
        <v>304</v>
      </c>
      <c r="X78" s="4">
        <f t="shared" si="36"/>
        <v>1</v>
      </c>
      <c r="Y78">
        <f t="shared" si="37"/>
        <v>304</v>
      </c>
      <c r="Z78">
        <v>1</v>
      </c>
      <c r="AA78" s="4">
        <f t="shared" si="38"/>
        <v>4.5364773483477618</v>
      </c>
      <c r="AC78">
        <v>76.606250000000003</v>
      </c>
      <c r="AD78">
        <f t="shared" si="39"/>
        <v>7.6931342961398368</v>
      </c>
      <c r="AE78">
        <f t="shared" si="40"/>
        <v>589.34216917366234</v>
      </c>
      <c r="AG78">
        <f t="shared" si="41"/>
        <v>2785.4267790781723</v>
      </c>
      <c r="AH78">
        <f t="shared" si="42"/>
        <v>77</v>
      </c>
      <c r="AI78">
        <f>VLOOKUP(A78,Referenz_DEF!A:E,5,FALSE)</f>
        <v>0</v>
      </c>
      <c r="AJ78">
        <f t="shared" si="43"/>
        <v>0</v>
      </c>
    </row>
    <row r="79" spans="1:36" x14ac:dyDescent="0.35">
      <c r="A79" s="5" t="s">
        <v>181</v>
      </c>
      <c r="B79">
        <v>36</v>
      </c>
      <c r="C79" s="4">
        <f t="shared" si="22"/>
        <v>6.1419390149774795</v>
      </c>
      <c r="D79">
        <f t="shared" si="23"/>
        <v>221.10980453918927</v>
      </c>
      <c r="E79">
        <v>62</v>
      </c>
      <c r="F79" s="4">
        <f t="shared" si="24"/>
        <v>9.4230058002091095</v>
      </c>
      <c r="G79">
        <f t="shared" si="25"/>
        <v>584.22635961296476</v>
      </c>
      <c r="H79">
        <v>60</v>
      </c>
      <c r="I79" s="4">
        <f t="shared" si="26"/>
        <v>1</v>
      </c>
      <c r="J79">
        <f t="shared" si="27"/>
        <v>60</v>
      </c>
      <c r="K79">
        <v>0</v>
      </c>
      <c r="L79" s="4">
        <f t="shared" si="28"/>
        <v>7.6613517660734658</v>
      </c>
      <c r="M79">
        <f t="shared" si="29"/>
        <v>0</v>
      </c>
      <c r="N79">
        <v>995</v>
      </c>
      <c r="O79" s="4">
        <f t="shared" si="30"/>
        <v>1.0137377392131277</v>
      </c>
      <c r="P79">
        <f t="shared" si="31"/>
        <v>1008.669050517062</v>
      </c>
      <c r="Q79">
        <v>25</v>
      </c>
      <c r="R79" s="4">
        <f t="shared" si="32"/>
        <v>1</v>
      </c>
      <c r="S79">
        <f t="shared" si="33"/>
        <v>25</v>
      </c>
      <c r="T79">
        <v>39</v>
      </c>
      <c r="U79" s="4">
        <f t="shared" si="34"/>
        <v>1.5263230925592794</v>
      </c>
      <c r="V79">
        <f t="shared" si="35"/>
        <v>59.526600609811901</v>
      </c>
      <c r="W79">
        <v>160</v>
      </c>
      <c r="X79" s="4">
        <f t="shared" si="36"/>
        <v>1</v>
      </c>
      <c r="Y79">
        <f t="shared" si="37"/>
        <v>160</v>
      </c>
      <c r="Z79">
        <v>0</v>
      </c>
      <c r="AA79" s="4">
        <f t="shared" si="38"/>
        <v>4.5364773483477618</v>
      </c>
      <c r="AC79">
        <v>80.388235294117635</v>
      </c>
      <c r="AD79">
        <f t="shared" si="39"/>
        <v>7.6931342961398368</v>
      </c>
      <c r="AE79">
        <f t="shared" si="40"/>
        <v>618.43748994733528</v>
      </c>
      <c r="AG79">
        <f t="shared" si="41"/>
        <v>2736.9693052263628</v>
      </c>
      <c r="AH79">
        <f t="shared" si="42"/>
        <v>78</v>
      </c>
      <c r="AI79">
        <f>VLOOKUP(A79,Referenz_DEF!A:E,5,FALSE)</f>
        <v>0</v>
      </c>
      <c r="AJ79">
        <f t="shared" si="43"/>
        <v>0</v>
      </c>
    </row>
    <row r="80" spans="1:36" x14ac:dyDescent="0.35">
      <c r="A80" s="5" t="s">
        <v>152</v>
      </c>
      <c r="B80">
        <v>34</v>
      </c>
      <c r="C80" s="4">
        <f t="shared" si="22"/>
        <v>6.1419390149774795</v>
      </c>
      <c r="D80">
        <f t="shared" si="23"/>
        <v>208.82592650923431</v>
      </c>
      <c r="E80">
        <v>22</v>
      </c>
      <c r="F80" s="4">
        <f t="shared" si="24"/>
        <v>9.4230058002091095</v>
      </c>
      <c r="G80">
        <f t="shared" si="25"/>
        <v>207.30612760460042</v>
      </c>
      <c r="H80">
        <v>36</v>
      </c>
      <c r="I80" s="4">
        <f t="shared" si="26"/>
        <v>1</v>
      </c>
      <c r="J80">
        <f t="shared" si="27"/>
        <v>36</v>
      </c>
      <c r="K80">
        <v>0</v>
      </c>
      <c r="L80" s="4">
        <f t="shared" si="28"/>
        <v>7.6613517660734658</v>
      </c>
      <c r="M80">
        <f t="shared" si="29"/>
        <v>0</v>
      </c>
      <c r="N80">
        <v>1244</v>
      </c>
      <c r="O80" s="4">
        <f t="shared" si="30"/>
        <v>1.0137377392131277</v>
      </c>
      <c r="P80">
        <f t="shared" si="31"/>
        <v>1261.089747581131</v>
      </c>
      <c r="Q80">
        <v>27</v>
      </c>
      <c r="R80" s="4">
        <f t="shared" si="32"/>
        <v>1</v>
      </c>
      <c r="S80">
        <f t="shared" si="33"/>
        <v>27</v>
      </c>
      <c r="T80">
        <v>65</v>
      </c>
      <c r="U80" s="4">
        <f t="shared" si="34"/>
        <v>1.5263230925592794</v>
      </c>
      <c r="V80">
        <f t="shared" si="35"/>
        <v>99.211001016353165</v>
      </c>
      <c r="W80">
        <v>225</v>
      </c>
      <c r="X80" s="4">
        <f t="shared" si="36"/>
        <v>1</v>
      </c>
      <c r="Y80">
        <f t="shared" si="37"/>
        <v>225</v>
      </c>
      <c r="Z80">
        <v>2</v>
      </c>
      <c r="AA80" s="4">
        <f t="shared" si="38"/>
        <v>4.5364773483477618</v>
      </c>
      <c r="AC80">
        <v>85.077777777777783</v>
      </c>
      <c r="AD80">
        <f t="shared" si="39"/>
        <v>7.6931342961398368</v>
      </c>
      <c r="AE80">
        <f t="shared" si="40"/>
        <v>654.51477006158598</v>
      </c>
      <c r="AG80">
        <f t="shared" si="41"/>
        <v>2718.947572772905</v>
      </c>
      <c r="AH80">
        <f t="shared" si="42"/>
        <v>79</v>
      </c>
      <c r="AI80">
        <f>VLOOKUP(A80,Referenz_DEF!A:E,5,FALSE)</f>
        <v>0</v>
      </c>
      <c r="AJ80">
        <f t="shared" si="43"/>
        <v>0</v>
      </c>
    </row>
    <row r="81" spans="1:36" x14ac:dyDescent="0.35">
      <c r="A81" s="5" t="s">
        <v>150</v>
      </c>
      <c r="B81">
        <v>39</v>
      </c>
      <c r="C81" s="4">
        <f t="shared" si="22"/>
        <v>6.1419390149774795</v>
      </c>
      <c r="D81">
        <f t="shared" si="23"/>
        <v>239.53562158412171</v>
      </c>
      <c r="E81">
        <v>71</v>
      </c>
      <c r="F81" s="4">
        <f t="shared" si="24"/>
        <v>9.4230058002091095</v>
      </c>
      <c r="G81">
        <f t="shared" si="25"/>
        <v>669.03341181484677</v>
      </c>
      <c r="H81">
        <v>63</v>
      </c>
      <c r="I81" s="4">
        <f t="shared" si="26"/>
        <v>1</v>
      </c>
      <c r="J81">
        <f t="shared" si="27"/>
        <v>63</v>
      </c>
      <c r="K81">
        <v>0</v>
      </c>
      <c r="L81" s="4">
        <f t="shared" si="28"/>
        <v>7.6613517660734658</v>
      </c>
      <c r="M81">
        <f t="shared" si="29"/>
        <v>0</v>
      </c>
      <c r="N81">
        <v>800</v>
      </c>
      <c r="O81" s="4">
        <f t="shared" si="30"/>
        <v>1.0137377392131277</v>
      </c>
      <c r="P81">
        <f t="shared" si="31"/>
        <v>810.9901913705022</v>
      </c>
      <c r="Q81">
        <v>29</v>
      </c>
      <c r="R81" s="4">
        <f t="shared" si="32"/>
        <v>1</v>
      </c>
      <c r="S81">
        <f t="shared" si="33"/>
        <v>29</v>
      </c>
      <c r="T81">
        <v>34</v>
      </c>
      <c r="U81" s="4">
        <f t="shared" si="34"/>
        <v>1.5263230925592794</v>
      </c>
      <c r="V81">
        <f t="shared" si="35"/>
        <v>51.894985147015504</v>
      </c>
      <c r="W81">
        <v>228</v>
      </c>
      <c r="X81" s="4">
        <f t="shared" si="36"/>
        <v>1</v>
      </c>
      <c r="Y81">
        <f t="shared" si="37"/>
        <v>228</v>
      </c>
      <c r="Z81">
        <v>0</v>
      </c>
      <c r="AA81" s="4">
        <f t="shared" si="38"/>
        <v>4.5364773483477618</v>
      </c>
      <c r="AC81">
        <v>78.816666666666663</v>
      </c>
      <c r="AD81">
        <f t="shared" si="39"/>
        <v>7.6931342961398368</v>
      </c>
      <c r="AE81">
        <f t="shared" si="40"/>
        <v>606.34720144075482</v>
      </c>
      <c r="AG81">
        <f t="shared" si="41"/>
        <v>2697.8014113572408</v>
      </c>
      <c r="AH81">
        <f t="shared" si="42"/>
        <v>80</v>
      </c>
      <c r="AI81">
        <f>VLOOKUP(A81,Referenz_DEF!A:E,5,FALSE)</f>
        <v>0</v>
      </c>
      <c r="AJ81">
        <f t="shared" si="43"/>
        <v>0</v>
      </c>
    </row>
    <row r="82" spans="1:36" x14ac:dyDescent="0.35">
      <c r="A82" s="5" t="s">
        <v>302</v>
      </c>
      <c r="B82">
        <v>57</v>
      </c>
      <c r="C82" s="4">
        <f t="shared" si="22"/>
        <v>6.1419390149774795</v>
      </c>
      <c r="D82">
        <f t="shared" si="23"/>
        <v>350.09052385371632</v>
      </c>
      <c r="E82">
        <v>29</v>
      </c>
      <c r="F82" s="4">
        <f t="shared" si="24"/>
        <v>9.4230058002091095</v>
      </c>
      <c r="G82">
        <f t="shared" si="25"/>
        <v>273.26716820606418</v>
      </c>
      <c r="H82">
        <v>64</v>
      </c>
      <c r="I82" s="4">
        <f t="shared" si="26"/>
        <v>1</v>
      </c>
      <c r="J82">
        <f t="shared" si="27"/>
        <v>64</v>
      </c>
      <c r="K82">
        <v>0</v>
      </c>
      <c r="L82" s="4">
        <f t="shared" si="28"/>
        <v>7.6613517660734658</v>
      </c>
      <c r="M82">
        <f t="shared" si="29"/>
        <v>0</v>
      </c>
      <c r="N82">
        <v>941</v>
      </c>
      <c r="O82" s="4">
        <f t="shared" si="30"/>
        <v>1.0137377392131277</v>
      </c>
      <c r="P82">
        <f t="shared" si="31"/>
        <v>953.92721259955317</v>
      </c>
      <c r="Q82">
        <v>40</v>
      </c>
      <c r="R82" s="4">
        <f t="shared" si="32"/>
        <v>1</v>
      </c>
      <c r="S82">
        <f t="shared" si="33"/>
        <v>40</v>
      </c>
      <c r="T82">
        <v>61</v>
      </c>
      <c r="U82" s="4">
        <f t="shared" si="34"/>
        <v>1.5263230925592794</v>
      </c>
      <c r="V82">
        <f t="shared" si="35"/>
        <v>93.105708646116042</v>
      </c>
      <c r="W82">
        <v>338</v>
      </c>
      <c r="X82" s="4">
        <f t="shared" si="36"/>
        <v>1</v>
      </c>
      <c r="Y82">
        <f t="shared" si="37"/>
        <v>338</v>
      </c>
      <c r="Z82">
        <v>2</v>
      </c>
      <c r="AA82" s="4">
        <f t="shared" si="38"/>
        <v>4.5364773483477618</v>
      </c>
      <c r="AC82">
        <v>73.115624999999994</v>
      </c>
      <c r="AD82">
        <f t="shared" si="39"/>
        <v>7.6931342961398368</v>
      </c>
      <c r="AE82">
        <f t="shared" si="40"/>
        <v>562.48832227119919</v>
      </c>
      <c r="AG82">
        <f t="shared" si="41"/>
        <v>2674.8789355766485</v>
      </c>
      <c r="AH82">
        <f t="shared" si="42"/>
        <v>81</v>
      </c>
      <c r="AI82">
        <f>VLOOKUP(A82,Referenz_DEF!A:E,5,FALSE)</f>
        <v>0</v>
      </c>
      <c r="AJ82">
        <f t="shared" si="43"/>
        <v>0</v>
      </c>
    </row>
    <row r="83" spans="1:36" x14ac:dyDescent="0.35">
      <c r="A83" s="5" t="s">
        <v>88</v>
      </c>
      <c r="B83">
        <v>20</v>
      </c>
      <c r="C83" s="4">
        <f t="shared" si="22"/>
        <v>6.1419390149774795</v>
      </c>
      <c r="D83">
        <f t="shared" si="23"/>
        <v>122.8387802995496</v>
      </c>
      <c r="E83">
        <v>54</v>
      </c>
      <c r="F83" s="4">
        <f t="shared" si="24"/>
        <v>9.4230058002091095</v>
      </c>
      <c r="G83">
        <f t="shared" si="25"/>
        <v>508.84231321129192</v>
      </c>
      <c r="H83">
        <v>46</v>
      </c>
      <c r="I83" s="4">
        <f t="shared" si="26"/>
        <v>1</v>
      </c>
      <c r="J83">
        <f t="shared" si="27"/>
        <v>46</v>
      </c>
      <c r="K83">
        <v>0</v>
      </c>
      <c r="L83" s="4">
        <f t="shared" si="28"/>
        <v>7.6613517660734658</v>
      </c>
      <c r="M83">
        <f t="shared" si="29"/>
        <v>0</v>
      </c>
      <c r="N83">
        <v>1089</v>
      </c>
      <c r="O83" s="4">
        <f t="shared" si="30"/>
        <v>1.0137377392131277</v>
      </c>
      <c r="P83">
        <f t="shared" si="31"/>
        <v>1103.9603980030961</v>
      </c>
      <c r="Q83">
        <v>26</v>
      </c>
      <c r="R83" s="4">
        <f t="shared" si="32"/>
        <v>1</v>
      </c>
      <c r="S83">
        <f t="shared" si="33"/>
        <v>26</v>
      </c>
      <c r="T83">
        <v>26</v>
      </c>
      <c r="U83" s="4">
        <f t="shared" si="34"/>
        <v>1.5263230925592794</v>
      </c>
      <c r="V83">
        <f t="shared" si="35"/>
        <v>39.684400406541265</v>
      </c>
      <c r="W83">
        <v>103</v>
      </c>
      <c r="X83" s="4">
        <f t="shared" si="36"/>
        <v>1</v>
      </c>
      <c r="Y83">
        <f t="shared" si="37"/>
        <v>103</v>
      </c>
      <c r="Z83">
        <v>0</v>
      </c>
      <c r="AA83" s="4">
        <f t="shared" si="38"/>
        <v>4.5364773483477618</v>
      </c>
      <c r="AB83">
        <f>Z83*AA83</f>
        <v>0</v>
      </c>
      <c r="AC83">
        <v>93.223529411764702</v>
      </c>
      <c r="AD83">
        <f t="shared" si="39"/>
        <v>7.6931342961398368</v>
      </c>
      <c r="AE83">
        <f t="shared" si="40"/>
        <v>717.1811313248478</v>
      </c>
      <c r="AG83">
        <f t="shared" si="41"/>
        <v>2667.5070232453268</v>
      </c>
      <c r="AH83">
        <f t="shared" si="42"/>
        <v>82</v>
      </c>
      <c r="AI83">
        <f>VLOOKUP(A83,Referenz_DEF!A:E,5,FALSE)</f>
        <v>0</v>
      </c>
      <c r="AJ83">
        <f t="shared" si="43"/>
        <v>0</v>
      </c>
    </row>
    <row r="84" spans="1:36" x14ac:dyDescent="0.35">
      <c r="A84" s="5" t="s">
        <v>132</v>
      </c>
      <c r="B84">
        <v>15</v>
      </c>
      <c r="C84" s="4">
        <f t="shared" si="22"/>
        <v>6.1419390149774795</v>
      </c>
      <c r="D84">
        <f t="shared" si="23"/>
        <v>92.129085224662191</v>
      </c>
      <c r="E84">
        <v>80</v>
      </c>
      <c r="F84" s="4">
        <f t="shared" si="24"/>
        <v>9.4230058002091095</v>
      </c>
      <c r="G84">
        <f t="shared" si="25"/>
        <v>753.84046401672879</v>
      </c>
      <c r="H84">
        <v>61</v>
      </c>
      <c r="I84" s="4">
        <f t="shared" si="26"/>
        <v>1</v>
      </c>
      <c r="J84">
        <f t="shared" si="27"/>
        <v>61</v>
      </c>
      <c r="K84">
        <v>0</v>
      </c>
      <c r="L84" s="4">
        <f t="shared" si="28"/>
        <v>7.6613517660734658</v>
      </c>
      <c r="M84">
        <f t="shared" si="29"/>
        <v>0</v>
      </c>
      <c r="N84">
        <v>965</v>
      </c>
      <c r="O84" s="4">
        <f t="shared" si="30"/>
        <v>1.0137377392131277</v>
      </c>
      <c r="P84">
        <f t="shared" si="31"/>
        <v>978.25691834066822</v>
      </c>
      <c r="Q84">
        <v>12</v>
      </c>
      <c r="R84" s="4">
        <f t="shared" si="32"/>
        <v>1</v>
      </c>
      <c r="S84">
        <f t="shared" si="33"/>
        <v>12</v>
      </c>
      <c r="T84">
        <v>23</v>
      </c>
      <c r="U84" s="4">
        <f t="shared" si="34"/>
        <v>1.5263230925592794</v>
      </c>
      <c r="V84">
        <f t="shared" si="35"/>
        <v>35.10543112886343</v>
      </c>
      <c r="W84">
        <v>95</v>
      </c>
      <c r="X84" s="4">
        <f t="shared" si="36"/>
        <v>1</v>
      </c>
      <c r="Y84">
        <f t="shared" si="37"/>
        <v>95</v>
      </c>
      <c r="Z84">
        <v>1</v>
      </c>
      <c r="AA84" s="4">
        <f t="shared" si="38"/>
        <v>4.5364773483477618</v>
      </c>
      <c r="AC84">
        <v>79.924999999999997</v>
      </c>
      <c r="AD84">
        <f t="shared" si="39"/>
        <v>7.6931342961398368</v>
      </c>
      <c r="AE84">
        <f t="shared" si="40"/>
        <v>614.87375861897647</v>
      </c>
      <c r="AG84">
        <f t="shared" si="41"/>
        <v>2642.2056573298987</v>
      </c>
      <c r="AH84">
        <f t="shared" si="42"/>
        <v>83</v>
      </c>
      <c r="AI84">
        <f>VLOOKUP(A84,Referenz_DEF!A:E,5,FALSE)</f>
        <v>0</v>
      </c>
      <c r="AJ84">
        <f t="shared" si="43"/>
        <v>0</v>
      </c>
    </row>
    <row r="85" spans="1:36" x14ac:dyDescent="0.35">
      <c r="A85" s="5" t="s">
        <v>264</v>
      </c>
      <c r="B85">
        <v>18</v>
      </c>
      <c r="C85" s="4">
        <f t="shared" si="22"/>
        <v>6.1419390149774795</v>
      </c>
      <c r="D85">
        <f t="shared" si="23"/>
        <v>110.55490226959463</v>
      </c>
      <c r="E85">
        <v>47</v>
      </c>
      <c r="F85" s="4">
        <f t="shared" si="24"/>
        <v>9.4230058002091095</v>
      </c>
      <c r="G85">
        <f t="shared" si="25"/>
        <v>442.88127260982816</v>
      </c>
      <c r="H85">
        <v>60</v>
      </c>
      <c r="I85" s="4">
        <f t="shared" si="26"/>
        <v>1</v>
      </c>
      <c r="J85">
        <f t="shared" si="27"/>
        <v>60</v>
      </c>
      <c r="K85">
        <v>1</v>
      </c>
      <c r="L85" s="4">
        <f t="shared" si="28"/>
        <v>7.6613517660734658</v>
      </c>
      <c r="M85">
        <f t="shared" si="29"/>
        <v>7.6613517660734658</v>
      </c>
      <c r="N85">
        <v>1058</v>
      </c>
      <c r="O85" s="4">
        <f t="shared" si="30"/>
        <v>1.0137377392131277</v>
      </c>
      <c r="P85">
        <f t="shared" si="31"/>
        <v>1072.5345280874892</v>
      </c>
      <c r="Q85">
        <v>29</v>
      </c>
      <c r="R85" s="4">
        <f t="shared" si="32"/>
        <v>1</v>
      </c>
      <c r="S85">
        <f t="shared" si="33"/>
        <v>29</v>
      </c>
      <c r="T85">
        <v>23</v>
      </c>
      <c r="U85" s="4">
        <f t="shared" si="34"/>
        <v>1.5263230925592794</v>
      </c>
      <c r="V85">
        <f t="shared" si="35"/>
        <v>35.10543112886343</v>
      </c>
      <c r="W85">
        <v>193</v>
      </c>
      <c r="X85" s="4">
        <f t="shared" si="36"/>
        <v>1</v>
      </c>
      <c r="Y85">
        <f t="shared" si="37"/>
        <v>193</v>
      </c>
      <c r="Z85">
        <v>1</v>
      </c>
      <c r="AA85" s="4">
        <f t="shared" si="38"/>
        <v>4.5364773483477618</v>
      </c>
      <c r="AC85">
        <v>87.382352941176464</v>
      </c>
      <c r="AD85">
        <f t="shared" si="39"/>
        <v>7.6931342961398368</v>
      </c>
      <c r="AE85">
        <f t="shared" si="40"/>
        <v>672.24417628916035</v>
      </c>
      <c r="AG85">
        <f t="shared" si="41"/>
        <v>2622.981662151009</v>
      </c>
      <c r="AH85">
        <f t="shared" si="42"/>
        <v>84</v>
      </c>
      <c r="AI85">
        <f>VLOOKUP(A85,Referenz_DEF!A:E,5,FALSE)</f>
        <v>0</v>
      </c>
      <c r="AJ85">
        <f t="shared" si="43"/>
        <v>0</v>
      </c>
    </row>
    <row r="86" spans="1:36" x14ac:dyDescent="0.35">
      <c r="A86" s="5" t="s">
        <v>322</v>
      </c>
      <c r="B86">
        <v>69</v>
      </c>
      <c r="C86" s="4">
        <f t="shared" si="22"/>
        <v>6.1419390149774795</v>
      </c>
      <c r="D86">
        <f t="shared" si="23"/>
        <v>423.7937920334461</v>
      </c>
      <c r="E86">
        <v>31</v>
      </c>
      <c r="F86" s="4">
        <f t="shared" si="24"/>
        <v>9.4230058002091095</v>
      </c>
      <c r="G86">
        <f t="shared" si="25"/>
        <v>292.11317980648238</v>
      </c>
      <c r="H86">
        <v>55</v>
      </c>
      <c r="I86" s="4">
        <f t="shared" si="26"/>
        <v>1</v>
      </c>
      <c r="J86">
        <f t="shared" si="27"/>
        <v>55</v>
      </c>
      <c r="K86">
        <v>1</v>
      </c>
      <c r="L86" s="4">
        <f t="shared" si="28"/>
        <v>7.6613517660734658</v>
      </c>
      <c r="M86">
        <f t="shared" si="29"/>
        <v>7.6613517660734658</v>
      </c>
      <c r="N86">
        <v>779</v>
      </c>
      <c r="O86" s="4">
        <f t="shared" si="30"/>
        <v>1.0137377392131277</v>
      </c>
      <c r="P86">
        <f t="shared" si="31"/>
        <v>789.70169884702648</v>
      </c>
      <c r="Q86">
        <v>30</v>
      </c>
      <c r="R86" s="4">
        <f t="shared" si="32"/>
        <v>1</v>
      </c>
      <c r="S86">
        <f t="shared" si="33"/>
        <v>30</v>
      </c>
      <c r="T86">
        <v>51</v>
      </c>
      <c r="U86" s="4">
        <f t="shared" si="34"/>
        <v>1.5263230925592794</v>
      </c>
      <c r="V86">
        <f t="shared" si="35"/>
        <v>77.842477720523249</v>
      </c>
      <c r="W86">
        <v>404</v>
      </c>
      <c r="X86" s="4">
        <f t="shared" si="36"/>
        <v>1</v>
      </c>
      <c r="Y86">
        <f t="shared" si="37"/>
        <v>404</v>
      </c>
      <c r="Z86">
        <v>1</v>
      </c>
      <c r="AA86" s="4">
        <f t="shared" si="38"/>
        <v>4.5364773483477618</v>
      </c>
      <c r="AC86">
        <v>70.073684210526324</v>
      </c>
      <c r="AD86">
        <f t="shared" si="39"/>
        <v>7.6931342961398368</v>
      </c>
      <c r="AE86">
        <f t="shared" si="40"/>
        <v>539.0862632568726</v>
      </c>
      <c r="AG86">
        <f t="shared" si="41"/>
        <v>2619.1987634304242</v>
      </c>
      <c r="AH86">
        <f t="shared" si="42"/>
        <v>85</v>
      </c>
      <c r="AI86">
        <f>VLOOKUP(A86,Referenz_DEF!A:E,5,FALSE)</f>
        <v>0</v>
      </c>
      <c r="AJ86">
        <f t="shared" si="43"/>
        <v>0</v>
      </c>
    </row>
    <row r="87" spans="1:36" x14ac:dyDescent="0.35">
      <c r="A87" s="5" t="s">
        <v>279</v>
      </c>
      <c r="B87">
        <v>41</v>
      </c>
      <c r="C87" s="4">
        <f t="shared" si="22"/>
        <v>6.1419390149774795</v>
      </c>
      <c r="D87">
        <f t="shared" si="23"/>
        <v>251.81949961407665</v>
      </c>
      <c r="E87">
        <v>22</v>
      </c>
      <c r="F87" s="4">
        <f t="shared" si="24"/>
        <v>9.4230058002091095</v>
      </c>
      <c r="G87">
        <f t="shared" si="25"/>
        <v>207.30612760460042</v>
      </c>
      <c r="H87">
        <v>33</v>
      </c>
      <c r="I87" s="4">
        <f t="shared" si="26"/>
        <v>1</v>
      </c>
      <c r="J87">
        <f t="shared" si="27"/>
        <v>33</v>
      </c>
      <c r="K87">
        <v>0</v>
      </c>
      <c r="L87" s="4">
        <f t="shared" si="28"/>
        <v>7.6613517660734658</v>
      </c>
      <c r="M87">
        <f t="shared" si="29"/>
        <v>0</v>
      </c>
      <c r="N87">
        <v>1041</v>
      </c>
      <c r="O87" s="4">
        <f t="shared" si="30"/>
        <v>1.0137377392131277</v>
      </c>
      <c r="P87">
        <f t="shared" si="31"/>
        <v>1055.300986520866</v>
      </c>
      <c r="Q87">
        <v>35</v>
      </c>
      <c r="R87" s="4">
        <f t="shared" si="32"/>
        <v>1</v>
      </c>
      <c r="S87">
        <f t="shared" si="33"/>
        <v>35</v>
      </c>
      <c r="T87">
        <v>46</v>
      </c>
      <c r="U87" s="4">
        <f t="shared" si="34"/>
        <v>1.5263230925592794</v>
      </c>
      <c r="V87">
        <f t="shared" si="35"/>
        <v>70.210862257726859</v>
      </c>
      <c r="W87">
        <v>273</v>
      </c>
      <c r="X87" s="4">
        <f t="shared" si="36"/>
        <v>1</v>
      </c>
      <c r="Y87">
        <f t="shared" si="37"/>
        <v>273</v>
      </c>
      <c r="Z87">
        <v>0</v>
      </c>
      <c r="AA87" s="4">
        <f t="shared" si="38"/>
        <v>4.5364773483477618</v>
      </c>
      <c r="AC87">
        <v>85.289999999999992</v>
      </c>
      <c r="AD87">
        <f t="shared" si="39"/>
        <v>7.6931342961398368</v>
      </c>
      <c r="AE87">
        <f t="shared" si="40"/>
        <v>656.1474241177666</v>
      </c>
      <c r="AG87">
        <f t="shared" si="41"/>
        <v>2581.7849001150362</v>
      </c>
      <c r="AH87">
        <f t="shared" si="42"/>
        <v>86</v>
      </c>
      <c r="AI87">
        <f>VLOOKUP(A87,Referenz_DEF!A:E,5,FALSE)</f>
        <v>0</v>
      </c>
      <c r="AJ87">
        <f t="shared" si="43"/>
        <v>0</v>
      </c>
    </row>
    <row r="88" spans="1:36" x14ac:dyDescent="0.35">
      <c r="A88" s="5" t="s">
        <v>186</v>
      </c>
      <c r="B88">
        <v>50</v>
      </c>
      <c r="C88" s="4">
        <f t="shared" si="22"/>
        <v>6.1419390149774795</v>
      </c>
      <c r="D88">
        <f t="shared" si="23"/>
        <v>307.09695074887395</v>
      </c>
      <c r="E88">
        <v>43</v>
      </c>
      <c r="F88" s="4">
        <f t="shared" si="24"/>
        <v>9.4230058002091095</v>
      </c>
      <c r="G88">
        <f t="shared" si="25"/>
        <v>405.18924940899171</v>
      </c>
      <c r="H88">
        <v>31</v>
      </c>
      <c r="I88" s="4">
        <f t="shared" si="26"/>
        <v>1</v>
      </c>
      <c r="J88">
        <f t="shared" si="27"/>
        <v>31</v>
      </c>
      <c r="K88">
        <v>1</v>
      </c>
      <c r="L88" s="4">
        <f t="shared" si="28"/>
        <v>7.6613517660734658</v>
      </c>
      <c r="M88">
        <f t="shared" si="29"/>
        <v>7.6613517660734658</v>
      </c>
      <c r="N88">
        <v>833</v>
      </c>
      <c r="O88" s="4">
        <f t="shared" si="30"/>
        <v>1.0137377392131277</v>
      </c>
      <c r="P88">
        <f t="shared" si="31"/>
        <v>844.44353676453534</v>
      </c>
      <c r="Q88">
        <v>20</v>
      </c>
      <c r="R88" s="4">
        <f t="shared" si="32"/>
        <v>1</v>
      </c>
      <c r="S88">
        <f t="shared" si="33"/>
        <v>20</v>
      </c>
      <c r="T88">
        <v>35</v>
      </c>
      <c r="U88" s="4">
        <f t="shared" si="34"/>
        <v>1.5263230925592794</v>
      </c>
      <c r="V88">
        <f t="shared" si="35"/>
        <v>53.421308239574778</v>
      </c>
      <c r="W88">
        <v>336</v>
      </c>
      <c r="X88" s="4">
        <f t="shared" si="36"/>
        <v>1</v>
      </c>
      <c r="Y88">
        <f t="shared" si="37"/>
        <v>336</v>
      </c>
      <c r="Z88">
        <v>0</v>
      </c>
      <c r="AA88" s="4">
        <f t="shared" si="38"/>
        <v>4.5364773483477618</v>
      </c>
      <c r="AC88">
        <v>74.712499999999991</v>
      </c>
      <c r="AD88">
        <f t="shared" si="39"/>
        <v>7.6931342961398368</v>
      </c>
      <c r="AE88">
        <f t="shared" si="40"/>
        <v>574.77329610034747</v>
      </c>
      <c r="AG88">
        <f t="shared" si="41"/>
        <v>2579.5856930283967</v>
      </c>
      <c r="AH88">
        <f t="shared" si="42"/>
        <v>87</v>
      </c>
      <c r="AI88">
        <f>VLOOKUP(A88,Referenz_DEF!A:E,5,FALSE)</f>
        <v>0</v>
      </c>
      <c r="AJ88">
        <f t="shared" si="43"/>
        <v>0</v>
      </c>
    </row>
    <row r="89" spans="1:36" x14ac:dyDescent="0.35">
      <c r="A89" s="5" t="s">
        <v>246</v>
      </c>
      <c r="B89">
        <v>23</v>
      </c>
      <c r="C89" s="4">
        <f t="shared" si="22"/>
        <v>6.1419390149774795</v>
      </c>
      <c r="D89">
        <f t="shared" si="23"/>
        <v>141.26459734448204</v>
      </c>
      <c r="E89">
        <v>66</v>
      </c>
      <c r="F89" s="4">
        <f t="shared" si="24"/>
        <v>9.4230058002091095</v>
      </c>
      <c r="G89">
        <f t="shared" si="25"/>
        <v>621.91838281380126</v>
      </c>
      <c r="H89">
        <v>43</v>
      </c>
      <c r="I89" s="4">
        <f t="shared" si="26"/>
        <v>1</v>
      </c>
      <c r="J89">
        <f t="shared" si="27"/>
        <v>43</v>
      </c>
      <c r="K89">
        <v>2</v>
      </c>
      <c r="L89" s="4">
        <f t="shared" si="28"/>
        <v>7.6613517660734658</v>
      </c>
      <c r="M89">
        <f t="shared" si="29"/>
        <v>15.322703532146932</v>
      </c>
      <c r="N89">
        <v>826</v>
      </c>
      <c r="O89" s="4">
        <f t="shared" si="30"/>
        <v>1.0137377392131277</v>
      </c>
      <c r="P89">
        <f t="shared" si="31"/>
        <v>837.34737259004351</v>
      </c>
      <c r="Q89">
        <v>18</v>
      </c>
      <c r="R89" s="4">
        <f t="shared" si="32"/>
        <v>1</v>
      </c>
      <c r="S89">
        <f t="shared" si="33"/>
        <v>18</v>
      </c>
      <c r="T89">
        <v>41</v>
      </c>
      <c r="U89" s="4">
        <f t="shared" si="34"/>
        <v>1.5263230925592794</v>
      </c>
      <c r="V89">
        <f t="shared" si="35"/>
        <v>62.579246794930455</v>
      </c>
      <c r="W89">
        <v>186</v>
      </c>
      <c r="X89" s="4">
        <f t="shared" si="36"/>
        <v>1</v>
      </c>
      <c r="Y89">
        <f t="shared" si="37"/>
        <v>186</v>
      </c>
      <c r="Z89">
        <v>0</v>
      </c>
      <c r="AA89" s="4">
        <f t="shared" si="38"/>
        <v>4.5364773483477618</v>
      </c>
      <c r="AC89">
        <v>80.029411764705884</v>
      </c>
      <c r="AD89">
        <f t="shared" si="39"/>
        <v>7.6931342961398368</v>
      </c>
      <c r="AE89">
        <f t="shared" si="40"/>
        <v>615.67701234695573</v>
      </c>
      <c r="AG89">
        <f t="shared" si="41"/>
        <v>2541.1093154223599</v>
      </c>
      <c r="AH89">
        <f t="shared" si="42"/>
        <v>88</v>
      </c>
      <c r="AI89">
        <f>VLOOKUP(A89,Referenz_DEF!A:E,5,FALSE)</f>
        <v>0</v>
      </c>
      <c r="AJ89">
        <f t="shared" si="43"/>
        <v>0</v>
      </c>
    </row>
    <row r="90" spans="1:36" x14ac:dyDescent="0.35">
      <c r="A90" s="5" t="s">
        <v>331</v>
      </c>
      <c r="B90">
        <v>41</v>
      </c>
      <c r="C90" s="4">
        <f t="shared" si="22"/>
        <v>6.1419390149774795</v>
      </c>
      <c r="D90">
        <f t="shared" si="23"/>
        <v>251.81949961407665</v>
      </c>
      <c r="E90">
        <v>35</v>
      </c>
      <c r="F90" s="4">
        <f t="shared" si="24"/>
        <v>9.4230058002091095</v>
      </c>
      <c r="G90">
        <f t="shared" si="25"/>
        <v>329.80520300731882</v>
      </c>
      <c r="H90">
        <v>40</v>
      </c>
      <c r="I90" s="4">
        <f t="shared" si="26"/>
        <v>1</v>
      </c>
      <c r="J90">
        <f t="shared" si="27"/>
        <v>40</v>
      </c>
      <c r="K90">
        <v>1</v>
      </c>
      <c r="L90" s="4">
        <f t="shared" si="28"/>
        <v>7.6613517660734658</v>
      </c>
      <c r="M90">
        <f t="shared" si="29"/>
        <v>7.6613517660734658</v>
      </c>
      <c r="N90">
        <v>1003</v>
      </c>
      <c r="O90" s="4">
        <f t="shared" si="30"/>
        <v>1.0137377392131277</v>
      </c>
      <c r="P90">
        <f t="shared" si="31"/>
        <v>1016.778952430767</v>
      </c>
      <c r="Q90">
        <v>23</v>
      </c>
      <c r="R90" s="4">
        <f t="shared" si="32"/>
        <v>1</v>
      </c>
      <c r="S90">
        <f t="shared" si="33"/>
        <v>23</v>
      </c>
      <c r="T90">
        <v>27</v>
      </c>
      <c r="U90" s="4">
        <f t="shared" si="34"/>
        <v>1.5263230925592794</v>
      </c>
      <c r="V90">
        <f t="shared" si="35"/>
        <v>41.210723499100546</v>
      </c>
      <c r="W90">
        <v>160</v>
      </c>
      <c r="X90" s="4">
        <f t="shared" si="36"/>
        <v>1</v>
      </c>
      <c r="Y90">
        <f t="shared" si="37"/>
        <v>160</v>
      </c>
      <c r="Z90">
        <v>1</v>
      </c>
      <c r="AA90" s="4">
        <f t="shared" si="38"/>
        <v>4.5364773483477618</v>
      </c>
      <c r="AC90">
        <v>81.238095238095241</v>
      </c>
      <c r="AD90">
        <f t="shared" si="39"/>
        <v>7.6931342961398368</v>
      </c>
      <c r="AE90">
        <f t="shared" si="40"/>
        <v>624.97557662926488</v>
      </c>
      <c r="AG90">
        <f t="shared" si="41"/>
        <v>2495.2513069466013</v>
      </c>
      <c r="AH90">
        <f t="shared" si="42"/>
        <v>89</v>
      </c>
      <c r="AI90">
        <f>VLOOKUP(A90,Referenz_DEF!A:E,5,FALSE)</f>
        <v>0</v>
      </c>
      <c r="AJ90">
        <f t="shared" si="43"/>
        <v>0</v>
      </c>
    </row>
    <row r="91" spans="1:36" x14ac:dyDescent="0.35">
      <c r="A91" s="5" t="s">
        <v>310</v>
      </c>
      <c r="B91">
        <v>35</v>
      </c>
      <c r="C91" s="4">
        <f t="shared" si="22"/>
        <v>6.1419390149774795</v>
      </c>
      <c r="D91">
        <f t="shared" si="23"/>
        <v>214.96786552421179</v>
      </c>
      <c r="E91">
        <v>63</v>
      </c>
      <c r="F91" s="4">
        <f t="shared" si="24"/>
        <v>9.4230058002091095</v>
      </c>
      <c r="G91">
        <f t="shared" si="25"/>
        <v>593.64936541317388</v>
      </c>
      <c r="H91">
        <v>35</v>
      </c>
      <c r="I91" s="4">
        <f t="shared" si="26"/>
        <v>1</v>
      </c>
      <c r="J91">
        <f t="shared" si="27"/>
        <v>35</v>
      </c>
      <c r="K91">
        <v>3</v>
      </c>
      <c r="L91" s="4">
        <f t="shared" si="28"/>
        <v>7.6613517660734658</v>
      </c>
      <c r="M91">
        <f t="shared" si="29"/>
        <v>22.984055298220397</v>
      </c>
      <c r="N91">
        <v>710</v>
      </c>
      <c r="O91" s="4">
        <f t="shared" si="30"/>
        <v>1.0137377392131277</v>
      </c>
      <c r="P91">
        <f t="shared" si="31"/>
        <v>719.75379484132065</v>
      </c>
      <c r="Q91">
        <v>17</v>
      </c>
      <c r="R91" s="4">
        <f t="shared" si="32"/>
        <v>1</v>
      </c>
      <c r="S91">
        <f t="shared" si="33"/>
        <v>17</v>
      </c>
      <c r="T91">
        <v>32</v>
      </c>
      <c r="U91" s="4">
        <f t="shared" si="34"/>
        <v>1.5263230925592794</v>
      </c>
      <c r="V91">
        <f t="shared" si="35"/>
        <v>48.842338961896942</v>
      </c>
      <c r="W91">
        <v>214</v>
      </c>
      <c r="X91" s="4">
        <f t="shared" si="36"/>
        <v>1</v>
      </c>
      <c r="Y91">
        <f t="shared" si="37"/>
        <v>214</v>
      </c>
      <c r="Z91">
        <v>0</v>
      </c>
      <c r="AA91" s="4">
        <f t="shared" si="38"/>
        <v>4.5364773483477618</v>
      </c>
      <c r="AC91">
        <v>80.510000000000005</v>
      </c>
      <c r="AD91">
        <f t="shared" si="39"/>
        <v>7.6931342961398368</v>
      </c>
      <c r="AE91">
        <f t="shared" si="40"/>
        <v>619.37424218221827</v>
      </c>
      <c r="AG91">
        <f t="shared" si="41"/>
        <v>2485.5716622210425</v>
      </c>
      <c r="AH91">
        <f t="shared" si="42"/>
        <v>90</v>
      </c>
      <c r="AI91">
        <f>VLOOKUP(A91,Referenz_DEF!A:E,5,FALSE)</f>
        <v>0</v>
      </c>
      <c r="AJ91">
        <f t="shared" si="43"/>
        <v>0</v>
      </c>
    </row>
    <row r="92" spans="1:36" x14ac:dyDescent="0.35">
      <c r="A92" s="5" t="s">
        <v>130</v>
      </c>
      <c r="B92">
        <v>51</v>
      </c>
      <c r="C92" s="4">
        <f t="shared" si="22"/>
        <v>6.1419390149774795</v>
      </c>
      <c r="D92">
        <f t="shared" si="23"/>
        <v>313.23888976385143</v>
      </c>
      <c r="E92">
        <v>39</v>
      </c>
      <c r="F92" s="4">
        <f t="shared" si="24"/>
        <v>9.4230058002091095</v>
      </c>
      <c r="G92">
        <f t="shared" si="25"/>
        <v>367.49722620815527</v>
      </c>
      <c r="H92">
        <v>57</v>
      </c>
      <c r="I92" s="4">
        <f t="shared" si="26"/>
        <v>1</v>
      </c>
      <c r="J92">
        <f t="shared" si="27"/>
        <v>57</v>
      </c>
      <c r="K92">
        <v>0</v>
      </c>
      <c r="L92" s="4">
        <f t="shared" si="28"/>
        <v>7.6613517660734658</v>
      </c>
      <c r="M92">
        <f t="shared" si="29"/>
        <v>0</v>
      </c>
      <c r="N92">
        <v>857</v>
      </c>
      <c r="O92" s="4">
        <f t="shared" si="30"/>
        <v>1.0137377392131277</v>
      </c>
      <c r="P92">
        <f t="shared" si="31"/>
        <v>868.7732425056505</v>
      </c>
      <c r="Q92">
        <v>39</v>
      </c>
      <c r="R92" s="4">
        <f t="shared" si="32"/>
        <v>1</v>
      </c>
      <c r="S92">
        <f t="shared" si="33"/>
        <v>39</v>
      </c>
      <c r="T92">
        <v>53</v>
      </c>
      <c r="U92" s="4">
        <f t="shared" si="34"/>
        <v>1.5263230925592794</v>
      </c>
      <c r="V92">
        <f t="shared" si="35"/>
        <v>80.89512390564181</v>
      </c>
      <c r="W92">
        <v>250</v>
      </c>
      <c r="X92" s="4">
        <f t="shared" si="36"/>
        <v>1</v>
      </c>
      <c r="Y92">
        <f t="shared" si="37"/>
        <v>250</v>
      </c>
      <c r="Z92">
        <v>0</v>
      </c>
      <c r="AA92" s="4">
        <f t="shared" si="38"/>
        <v>4.5364773483477618</v>
      </c>
      <c r="AC92">
        <v>65.388888888888886</v>
      </c>
      <c r="AD92">
        <f t="shared" si="39"/>
        <v>7.6931342961398368</v>
      </c>
      <c r="AE92">
        <f t="shared" si="40"/>
        <v>503.04550369758817</v>
      </c>
      <c r="AG92">
        <f t="shared" si="41"/>
        <v>2479.4499860808874</v>
      </c>
      <c r="AH92">
        <f t="shared" si="42"/>
        <v>91</v>
      </c>
      <c r="AI92">
        <f>VLOOKUP(A92,Referenz_DEF!A:E,5,FALSE)</f>
        <v>0</v>
      </c>
      <c r="AJ92">
        <f t="shared" si="43"/>
        <v>0</v>
      </c>
    </row>
    <row r="93" spans="1:36" x14ac:dyDescent="0.35">
      <c r="A93" s="5" t="s">
        <v>91</v>
      </c>
      <c r="B93">
        <v>27</v>
      </c>
      <c r="C93" s="4">
        <f t="shared" si="22"/>
        <v>6.1419390149774795</v>
      </c>
      <c r="D93">
        <f t="shared" si="23"/>
        <v>165.83235340439194</v>
      </c>
      <c r="E93">
        <v>38</v>
      </c>
      <c r="F93" s="4">
        <f t="shared" si="24"/>
        <v>9.4230058002091095</v>
      </c>
      <c r="G93">
        <f t="shared" si="25"/>
        <v>358.07422040794614</v>
      </c>
      <c r="H93">
        <v>26</v>
      </c>
      <c r="I93" s="4">
        <f t="shared" si="26"/>
        <v>1</v>
      </c>
      <c r="J93">
        <f t="shared" si="27"/>
        <v>26</v>
      </c>
      <c r="K93">
        <v>0</v>
      </c>
      <c r="L93" s="4">
        <f t="shared" si="28"/>
        <v>7.6613517660734658</v>
      </c>
      <c r="M93">
        <f t="shared" si="29"/>
        <v>0</v>
      </c>
      <c r="N93">
        <v>960</v>
      </c>
      <c r="O93" s="4">
        <f t="shared" si="30"/>
        <v>1.0137377392131277</v>
      </c>
      <c r="P93">
        <f t="shared" si="31"/>
        <v>973.18822964460264</v>
      </c>
      <c r="Q93">
        <v>27</v>
      </c>
      <c r="R93" s="4">
        <f t="shared" si="32"/>
        <v>1</v>
      </c>
      <c r="S93">
        <f t="shared" si="33"/>
        <v>27</v>
      </c>
      <c r="T93">
        <v>41</v>
      </c>
      <c r="U93" s="4">
        <f t="shared" si="34"/>
        <v>1.5263230925592794</v>
      </c>
      <c r="V93">
        <f t="shared" si="35"/>
        <v>62.579246794930455</v>
      </c>
      <c r="W93">
        <v>218</v>
      </c>
      <c r="X93" s="4">
        <f t="shared" si="36"/>
        <v>1</v>
      </c>
      <c r="Y93">
        <f t="shared" si="37"/>
        <v>218</v>
      </c>
      <c r="Z93">
        <v>3</v>
      </c>
      <c r="AA93" s="4">
        <f t="shared" si="38"/>
        <v>4.5364773483477618</v>
      </c>
      <c r="AB93">
        <f>Z93*AA93</f>
        <v>13.609432045043285</v>
      </c>
      <c r="AC93">
        <v>82.524999999999991</v>
      </c>
      <c r="AD93">
        <f t="shared" si="39"/>
        <v>7.6931342961398368</v>
      </c>
      <c r="AE93">
        <f t="shared" si="40"/>
        <v>634.87590778893991</v>
      </c>
      <c r="AG93">
        <f t="shared" si="41"/>
        <v>2479.1593900858547</v>
      </c>
      <c r="AH93">
        <f t="shared" si="42"/>
        <v>92</v>
      </c>
      <c r="AI93">
        <f>VLOOKUP(A93,Referenz_DEF!A:E,5,FALSE)</f>
        <v>0</v>
      </c>
      <c r="AJ93">
        <f t="shared" si="43"/>
        <v>0</v>
      </c>
    </row>
    <row r="94" spans="1:36" x14ac:dyDescent="0.35">
      <c r="A94" s="5" t="s">
        <v>134</v>
      </c>
      <c r="B94">
        <v>40</v>
      </c>
      <c r="C94" s="4">
        <f t="shared" si="22"/>
        <v>6.1419390149774795</v>
      </c>
      <c r="D94">
        <f t="shared" si="23"/>
        <v>245.67756059909919</v>
      </c>
      <c r="E94">
        <v>36</v>
      </c>
      <c r="F94" s="4">
        <f t="shared" si="24"/>
        <v>9.4230058002091095</v>
      </c>
      <c r="G94">
        <f t="shared" si="25"/>
        <v>339.22820880752795</v>
      </c>
      <c r="H94">
        <v>29</v>
      </c>
      <c r="I94" s="4">
        <f t="shared" si="26"/>
        <v>1</v>
      </c>
      <c r="J94">
        <f t="shared" si="27"/>
        <v>29</v>
      </c>
      <c r="K94">
        <v>0</v>
      </c>
      <c r="L94" s="4">
        <f t="shared" si="28"/>
        <v>7.6613517660734658</v>
      </c>
      <c r="M94">
        <f t="shared" si="29"/>
        <v>0</v>
      </c>
      <c r="N94">
        <v>977</v>
      </c>
      <c r="O94" s="4">
        <f t="shared" si="30"/>
        <v>1.0137377392131277</v>
      </c>
      <c r="P94">
        <f t="shared" si="31"/>
        <v>990.42177121122575</v>
      </c>
      <c r="Q94">
        <v>14</v>
      </c>
      <c r="R94" s="4">
        <f t="shared" si="32"/>
        <v>1</v>
      </c>
      <c r="S94">
        <f t="shared" si="33"/>
        <v>14</v>
      </c>
      <c r="T94">
        <v>19</v>
      </c>
      <c r="U94" s="4">
        <f t="shared" si="34"/>
        <v>1.5263230925592794</v>
      </c>
      <c r="V94">
        <f t="shared" si="35"/>
        <v>29.00013875862631</v>
      </c>
      <c r="W94">
        <v>155</v>
      </c>
      <c r="X94" s="4">
        <f t="shared" si="36"/>
        <v>1</v>
      </c>
      <c r="Y94">
        <f t="shared" si="37"/>
        <v>155</v>
      </c>
      <c r="Z94">
        <v>0</v>
      </c>
      <c r="AA94" s="4">
        <f t="shared" si="38"/>
        <v>4.5364773483477618</v>
      </c>
      <c r="AC94">
        <v>80.816666666666663</v>
      </c>
      <c r="AD94">
        <f t="shared" si="39"/>
        <v>7.6931342961398368</v>
      </c>
      <c r="AE94">
        <f t="shared" si="40"/>
        <v>621.73347003303445</v>
      </c>
      <c r="AG94">
        <f t="shared" si="41"/>
        <v>2424.0611494095137</v>
      </c>
      <c r="AH94">
        <f t="shared" si="42"/>
        <v>93</v>
      </c>
      <c r="AI94">
        <f>VLOOKUP(A94,Referenz_DEF!A:E,5,FALSE)</f>
        <v>0</v>
      </c>
      <c r="AJ94">
        <f t="shared" si="43"/>
        <v>0</v>
      </c>
    </row>
    <row r="95" spans="1:36" x14ac:dyDescent="0.35">
      <c r="A95" s="5" t="s">
        <v>102</v>
      </c>
      <c r="B95">
        <v>38</v>
      </c>
      <c r="C95" s="4">
        <f t="shared" si="22"/>
        <v>6.1419390149774795</v>
      </c>
      <c r="D95">
        <f t="shared" si="23"/>
        <v>233.39368256914423</v>
      </c>
      <c r="E95">
        <v>16</v>
      </c>
      <c r="F95" s="4">
        <f t="shared" si="24"/>
        <v>9.4230058002091095</v>
      </c>
      <c r="G95">
        <f t="shared" si="25"/>
        <v>150.76809280334575</v>
      </c>
      <c r="H95">
        <v>64</v>
      </c>
      <c r="I95" s="4">
        <f t="shared" si="26"/>
        <v>1</v>
      </c>
      <c r="J95">
        <f t="shared" si="27"/>
        <v>64</v>
      </c>
      <c r="K95">
        <v>0</v>
      </c>
      <c r="L95" s="4">
        <f t="shared" si="28"/>
        <v>7.6613517660734658</v>
      </c>
      <c r="M95">
        <f t="shared" si="29"/>
        <v>0</v>
      </c>
      <c r="N95">
        <v>1044</v>
      </c>
      <c r="O95" s="4">
        <f t="shared" si="30"/>
        <v>1.0137377392131277</v>
      </c>
      <c r="P95">
        <f t="shared" si="31"/>
        <v>1058.3421997385053</v>
      </c>
      <c r="Q95">
        <v>35</v>
      </c>
      <c r="R95" s="4">
        <f t="shared" si="32"/>
        <v>1</v>
      </c>
      <c r="S95">
        <f t="shared" si="33"/>
        <v>35</v>
      </c>
      <c r="T95">
        <v>61</v>
      </c>
      <c r="U95" s="4">
        <f t="shared" si="34"/>
        <v>1.5263230925592794</v>
      </c>
      <c r="V95">
        <f t="shared" si="35"/>
        <v>93.105708646116042</v>
      </c>
      <c r="W95">
        <v>162</v>
      </c>
      <c r="X95" s="4">
        <f t="shared" si="36"/>
        <v>1</v>
      </c>
      <c r="Y95">
        <f t="shared" si="37"/>
        <v>162</v>
      </c>
      <c r="Z95">
        <v>2</v>
      </c>
      <c r="AA95" s="4">
        <f t="shared" si="38"/>
        <v>4.5364773483477618</v>
      </c>
      <c r="AB95">
        <f>Z95*AA95</f>
        <v>9.0729546966955237</v>
      </c>
      <c r="AC95">
        <v>74.403333333333336</v>
      </c>
      <c r="AD95">
        <f t="shared" si="39"/>
        <v>7.6931342961398368</v>
      </c>
      <c r="AE95">
        <f t="shared" si="40"/>
        <v>572.39483541379104</v>
      </c>
      <c r="AG95">
        <f t="shared" si="41"/>
        <v>2378.0774738675977</v>
      </c>
      <c r="AH95">
        <f t="shared" si="42"/>
        <v>94</v>
      </c>
      <c r="AI95">
        <f>VLOOKUP(A95,Referenz_DEF!A:E,5,FALSE)</f>
        <v>0</v>
      </c>
      <c r="AJ95">
        <f t="shared" si="43"/>
        <v>0</v>
      </c>
    </row>
    <row r="96" spans="1:36" x14ac:dyDescent="0.35">
      <c r="A96" s="5" t="s">
        <v>261</v>
      </c>
      <c r="B96">
        <v>15</v>
      </c>
      <c r="C96" s="4">
        <f t="shared" si="22"/>
        <v>6.1419390149774795</v>
      </c>
      <c r="D96">
        <f t="shared" si="23"/>
        <v>92.129085224662191</v>
      </c>
      <c r="E96">
        <v>70</v>
      </c>
      <c r="F96" s="4">
        <f t="shared" si="24"/>
        <v>9.4230058002091095</v>
      </c>
      <c r="G96">
        <f t="shared" si="25"/>
        <v>659.61040601463765</v>
      </c>
      <c r="H96">
        <v>36</v>
      </c>
      <c r="I96" s="4">
        <f t="shared" si="26"/>
        <v>1</v>
      </c>
      <c r="J96">
        <f t="shared" si="27"/>
        <v>36</v>
      </c>
      <c r="K96">
        <v>0</v>
      </c>
      <c r="L96" s="4">
        <f t="shared" si="28"/>
        <v>7.6613517660734658</v>
      </c>
      <c r="M96">
        <f t="shared" si="29"/>
        <v>0</v>
      </c>
      <c r="N96">
        <v>755</v>
      </c>
      <c r="O96" s="4">
        <f t="shared" si="30"/>
        <v>1.0137377392131277</v>
      </c>
      <c r="P96">
        <f t="shared" si="31"/>
        <v>765.37199310591143</v>
      </c>
      <c r="Q96">
        <v>6</v>
      </c>
      <c r="R96" s="4">
        <f t="shared" si="32"/>
        <v>1</v>
      </c>
      <c r="S96">
        <f t="shared" si="33"/>
        <v>6</v>
      </c>
      <c r="T96">
        <v>6</v>
      </c>
      <c r="U96" s="4">
        <f t="shared" si="34"/>
        <v>1.5263230925592794</v>
      </c>
      <c r="V96">
        <f t="shared" si="35"/>
        <v>9.1579385553556776</v>
      </c>
      <c r="W96">
        <v>73</v>
      </c>
      <c r="X96" s="4">
        <f t="shared" si="36"/>
        <v>1</v>
      </c>
      <c r="Y96">
        <f t="shared" si="37"/>
        <v>73</v>
      </c>
      <c r="Z96">
        <v>1</v>
      </c>
      <c r="AA96" s="4">
        <f t="shared" si="38"/>
        <v>4.5364773483477618</v>
      </c>
      <c r="AC96">
        <v>93.36</v>
      </c>
      <c r="AD96">
        <f t="shared" si="39"/>
        <v>7.6931342961398368</v>
      </c>
      <c r="AE96">
        <f t="shared" si="40"/>
        <v>718.23101788761517</v>
      </c>
      <c r="AG96">
        <f t="shared" si="41"/>
        <v>2359.500440788182</v>
      </c>
      <c r="AH96">
        <f t="shared" si="42"/>
        <v>95</v>
      </c>
      <c r="AI96">
        <f>VLOOKUP(A96,Referenz_DEF!A:E,5,FALSE)</f>
        <v>0</v>
      </c>
      <c r="AJ96">
        <f t="shared" si="43"/>
        <v>0</v>
      </c>
    </row>
    <row r="97" spans="1:36" x14ac:dyDescent="0.35">
      <c r="A97" s="5" t="s">
        <v>99</v>
      </c>
      <c r="B97">
        <v>26</v>
      </c>
      <c r="C97" s="4">
        <f t="shared" si="22"/>
        <v>6.1419390149774795</v>
      </c>
      <c r="D97">
        <f t="shared" si="23"/>
        <v>159.69041438941446</v>
      </c>
      <c r="E97">
        <v>54</v>
      </c>
      <c r="F97" s="4">
        <f t="shared" si="24"/>
        <v>9.4230058002091095</v>
      </c>
      <c r="G97">
        <f t="shared" si="25"/>
        <v>508.84231321129192</v>
      </c>
      <c r="H97">
        <v>43</v>
      </c>
      <c r="I97" s="4">
        <f t="shared" si="26"/>
        <v>1</v>
      </c>
      <c r="J97">
        <f t="shared" si="27"/>
        <v>43</v>
      </c>
      <c r="K97">
        <v>1</v>
      </c>
      <c r="L97" s="4">
        <f t="shared" si="28"/>
        <v>7.6613517660734658</v>
      </c>
      <c r="M97">
        <f t="shared" si="29"/>
        <v>7.6613517660734658</v>
      </c>
      <c r="N97">
        <v>783</v>
      </c>
      <c r="O97" s="4">
        <f t="shared" si="30"/>
        <v>1.0137377392131277</v>
      </c>
      <c r="P97">
        <f t="shared" si="31"/>
        <v>793.75664980387899</v>
      </c>
      <c r="Q97">
        <v>13</v>
      </c>
      <c r="R97" s="4">
        <f t="shared" si="32"/>
        <v>1</v>
      </c>
      <c r="S97">
        <f t="shared" si="33"/>
        <v>13</v>
      </c>
      <c r="T97">
        <v>24</v>
      </c>
      <c r="U97" s="4">
        <f t="shared" si="34"/>
        <v>1.5263230925592794</v>
      </c>
      <c r="V97">
        <f t="shared" si="35"/>
        <v>36.63175422142271</v>
      </c>
      <c r="W97">
        <v>184</v>
      </c>
      <c r="X97" s="4">
        <f t="shared" si="36"/>
        <v>1</v>
      </c>
      <c r="Y97">
        <f t="shared" si="37"/>
        <v>184</v>
      </c>
      <c r="Z97">
        <v>0</v>
      </c>
      <c r="AA97" s="4">
        <f t="shared" si="38"/>
        <v>4.5364773483477618</v>
      </c>
      <c r="AB97">
        <f>Z97*AA97</f>
        <v>0</v>
      </c>
      <c r="AC97">
        <v>76.942105263157899</v>
      </c>
      <c r="AD97">
        <f t="shared" si="39"/>
        <v>7.6931342961398368</v>
      </c>
      <c r="AE97">
        <f t="shared" si="40"/>
        <v>591.92594881720152</v>
      </c>
      <c r="AG97">
        <f t="shared" si="41"/>
        <v>2338.508432209283</v>
      </c>
      <c r="AH97">
        <f t="shared" si="42"/>
        <v>96</v>
      </c>
      <c r="AI97">
        <f>VLOOKUP(A97,Referenz_DEF!A:E,5,FALSE)</f>
        <v>0</v>
      </c>
      <c r="AJ97">
        <f t="shared" si="43"/>
        <v>0</v>
      </c>
    </row>
    <row r="98" spans="1:36" x14ac:dyDescent="0.35">
      <c r="A98" s="5" t="s">
        <v>182</v>
      </c>
      <c r="B98">
        <v>41</v>
      </c>
      <c r="C98" s="4">
        <f t="shared" si="22"/>
        <v>6.1419390149774795</v>
      </c>
      <c r="D98">
        <f t="shared" si="23"/>
        <v>251.81949961407665</v>
      </c>
      <c r="E98">
        <v>66</v>
      </c>
      <c r="F98" s="4">
        <f t="shared" si="24"/>
        <v>9.4230058002091095</v>
      </c>
      <c r="G98">
        <f t="shared" si="25"/>
        <v>621.91838281380126</v>
      </c>
      <c r="H98">
        <v>37</v>
      </c>
      <c r="I98" s="4">
        <f t="shared" si="26"/>
        <v>1</v>
      </c>
      <c r="J98">
        <f t="shared" si="27"/>
        <v>37</v>
      </c>
      <c r="K98">
        <v>1</v>
      </c>
      <c r="L98" s="4">
        <f t="shared" si="28"/>
        <v>7.6613517660734658</v>
      </c>
      <c r="M98">
        <f t="shared" si="29"/>
        <v>7.6613517660734658</v>
      </c>
      <c r="N98">
        <v>503</v>
      </c>
      <c r="O98" s="4">
        <f t="shared" si="30"/>
        <v>1.0137377392131277</v>
      </c>
      <c r="P98">
        <f t="shared" si="31"/>
        <v>509.91008282420324</v>
      </c>
      <c r="Q98">
        <v>13</v>
      </c>
      <c r="R98" s="4">
        <f t="shared" si="32"/>
        <v>1</v>
      </c>
      <c r="S98">
        <f t="shared" si="33"/>
        <v>13</v>
      </c>
      <c r="T98">
        <v>29</v>
      </c>
      <c r="U98" s="4">
        <f t="shared" si="34"/>
        <v>1.5263230925592794</v>
      </c>
      <c r="V98">
        <f t="shared" si="35"/>
        <v>44.263369684219107</v>
      </c>
      <c r="W98">
        <v>252</v>
      </c>
      <c r="X98" s="4">
        <f t="shared" si="36"/>
        <v>1</v>
      </c>
      <c r="Y98">
        <f t="shared" si="37"/>
        <v>252</v>
      </c>
      <c r="Z98">
        <v>2</v>
      </c>
      <c r="AA98" s="4">
        <f t="shared" si="38"/>
        <v>4.5364773483477618</v>
      </c>
      <c r="AC98">
        <v>69.658823529411762</v>
      </c>
      <c r="AD98">
        <f t="shared" si="39"/>
        <v>7.6931342961398368</v>
      </c>
      <c r="AE98">
        <f t="shared" si="40"/>
        <v>535.89468432287026</v>
      </c>
      <c r="AG98">
        <f t="shared" si="41"/>
        <v>2273.4673710252437</v>
      </c>
      <c r="AH98">
        <f t="shared" si="42"/>
        <v>97</v>
      </c>
      <c r="AI98">
        <f>VLOOKUP(A98,Referenz_DEF!A:E,5,FALSE)</f>
        <v>0</v>
      </c>
      <c r="AJ98">
        <f t="shared" si="43"/>
        <v>0</v>
      </c>
    </row>
    <row r="99" spans="1:36" x14ac:dyDescent="0.35">
      <c r="A99" s="5" t="s">
        <v>311</v>
      </c>
      <c r="B99">
        <v>17</v>
      </c>
      <c r="C99" s="4">
        <f t="shared" si="22"/>
        <v>6.1419390149774795</v>
      </c>
      <c r="D99">
        <f t="shared" si="23"/>
        <v>104.41296325461715</v>
      </c>
      <c r="E99">
        <v>85</v>
      </c>
      <c r="F99" s="4">
        <f t="shared" si="24"/>
        <v>9.4230058002091095</v>
      </c>
      <c r="G99">
        <f t="shared" si="25"/>
        <v>800.9554930177743</v>
      </c>
      <c r="H99">
        <v>27</v>
      </c>
      <c r="I99" s="4">
        <f t="shared" si="26"/>
        <v>1</v>
      </c>
      <c r="J99">
        <f t="shared" si="27"/>
        <v>27</v>
      </c>
      <c r="K99">
        <v>1</v>
      </c>
      <c r="L99" s="4">
        <f t="shared" si="28"/>
        <v>7.6613517660734658</v>
      </c>
      <c r="M99">
        <f t="shared" si="29"/>
        <v>7.6613517660734658</v>
      </c>
      <c r="N99">
        <v>500</v>
      </c>
      <c r="O99" s="4">
        <f t="shared" si="30"/>
        <v>1.0137377392131277</v>
      </c>
      <c r="P99">
        <f t="shared" si="31"/>
        <v>506.86886960656386</v>
      </c>
      <c r="Q99">
        <v>13</v>
      </c>
      <c r="R99" s="4">
        <f t="shared" si="32"/>
        <v>1</v>
      </c>
      <c r="S99">
        <f t="shared" si="33"/>
        <v>13</v>
      </c>
      <c r="T99">
        <v>15</v>
      </c>
      <c r="U99" s="4">
        <f t="shared" si="34"/>
        <v>1.5263230925592794</v>
      </c>
      <c r="V99">
        <f t="shared" si="35"/>
        <v>22.89484638838919</v>
      </c>
      <c r="W99">
        <v>124</v>
      </c>
      <c r="X99" s="4">
        <f t="shared" si="36"/>
        <v>1</v>
      </c>
      <c r="Y99">
        <f t="shared" si="37"/>
        <v>124</v>
      </c>
      <c r="Z99">
        <v>1</v>
      </c>
      <c r="AA99" s="4">
        <f t="shared" si="38"/>
        <v>4.5364773483477618</v>
      </c>
      <c r="AC99">
        <v>79.036363636363632</v>
      </c>
      <c r="AD99">
        <f t="shared" si="39"/>
        <v>7.6931342961398368</v>
      </c>
      <c r="AE99">
        <f t="shared" si="40"/>
        <v>608.03735973308846</v>
      </c>
      <c r="AG99">
        <f t="shared" si="41"/>
        <v>2214.8308837665068</v>
      </c>
      <c r="AH99">
        <f t="shared" si="42"/>
        <v>98</v>
      </c>
      <c r="AI99">
        <f>VLOOKUP(A99,Referenz_DEF!A:E,5,FALSE)</f>
        <v>0</v>
      </c>
      <c r="AJ99">
        <f t="shared" si="43"/>
        <v>0</v>
      </c>
    </row>
    <row r="100" spans="1:36" x14ac:dyDescent="0.35">
      <c r="A100" s="5" t="s">
        <v>140</v>
      </c>
      <c r="B100">
        <v>39</v>
      </c>
      <c r="C100" s="4">
        <f t="shared" si="22"/>
        <v>6.1419390149774795</v>
      </c>
      <c r="D100">
        <f t="shared" si="23"/>
        <v>239.53562158412171</v>
      </c>
      <c r="E100">
        <v>32</v>
      </c>
      <c r="F100" s="4">
        <f t="shared" si="24"/>
        <v>9.4230058002091095</v>
      </c>
      <c r="G100">
        <f t="shared" si="25"/>
        <v>301.5361856066915</v>
      </c>
      <c r="H100">
        <v>23</v>
      </c>
      <c r="I100" s="4">
        <f t="shared" si="26"/>
        <v>1</v>
      </c>
      <c r="J100">
        <f t="shared" si="27"/>
        <v>23</v>
      </c>
      <c r="K100">
        <v>0</v>
      </c>
      <c r="L100" s="4">
        <f t="shared" si="28"/>
        <v>7.6613517660734658</v>
      </c>
      <c r="M100">
        <f t="shared" si="29"/>
        <v>0</v>
      </c>
      <c r="N100">
        <v>665</v>
      </c>
      <c r="O100" s="4">
        <f t="shared" si="30"/>
        <v>1.0137377392131277</v>
      </c>
      <c r="P100">
        <f t="shared" si="31"/>
        <v>674.13559657672988</v>
      </c>
      <c r="Q100">
        <v>41</v>
      </c>
      <c r="R100" s="4">
        <f t="shared" si="32"/>
        <v>1</v>
      </c>
      <c r="S100">
        <f t="shared" si="33"/>
        <v>41</v>
      </c>
      <c r="T100">
        <v>25</v>
      </c>
      <c r="U100" s="4">
        <f t="shared" si="34"/>
        <v>1.5263230925592794</v>
      </c>
      <c r="V100">
        <f t="shared" si="35"/>
        <v>38.158077313981984</v>
      </c>
      <c r="W100">
        <v>250</v>
      </c>
      <c r="X100" s="4">
        <f t="shared" si="36"/>
        <v>1</v>
      </c>
      <c r="Y100">
        <f t="shared" si="37"/>
        <v>250</v>
      </c>
      <c r="Z100">
        <v>1</v>
      </c>
      <c r="AA100" s="4">
        <f t="shared" si="38"/>
        <v>4.5364773483477618</v>
      </c>
      <c r="AC100">
        <v>82.673333333333332</v>
      </c>
      <c r="AD100">
        <f t="shared" si="39"/>
        <v>7.6931342961398368</v>
      </c>
      <c r="AE100">
        <f t="shared" si="40"/>
        <v>636.01705604286747</v>
      </c>
      <c r="AG100">
        <f t="shared" si="41"/>
        <v>2203.3825371243925</v>
      </c>
      <c r="AH100">
        <f t="shared" si="42"/>
        <v>99</v>
      </c>
      <c r="AI100">
        <f>VLOOKUP(A100,Referenz_DEF!A:E,5,FALSE)</f>
        <v>0</v>
      </c>
      <c r="AJ100">
        <f t="shared" si="43"/>
        <v>0</v>
      </c>
    </row>
    <row r="101" spans="1:36" x14ac:dyDescent="0.35">
      <c r="A101" s="5" t="s">
        <v>227</v>
      </c>
      <c r="B101">
        <v>26</v>
      </c>
      <c r="C101" s="4">
        <f t="shared" si="22"/>
        <v>6.1419390149774795</v>
      </c>
      <c r="D101">
        <f t="shared" si="23"/>
        <v>159.69041438941446</v>
      </c>
      <c r="E101">
        <v>19</v>
      </c>
      <c r="F101" s="4">
        <f t="shared" si="24"/>
        <v>9.4230058002091095</v>
      </c>
      <c r="G101">
        <f t="shared" si="25"/>
        <v>179.03711020397307</v>
      </c>
      <c r="H101">
        <v>30</v>
      </c>
      <c r="I101" s="4">
        <f t="shared" si="26"/>
        <v>1</v>
      </c>
      <c r="J101">
        <f t="shared" si="27"/>
        <v>30</v>
      </c>
      <c r="K101">
        <v>1</v>
      </c>
      <c r="L101" s="4">
        <f t="shared" si="28"/>
        <v>7.6613517660734658</v>
      </c>
      <c r="M101">
        <f t="shared" si="29"/>
        <v>7.6613517660734658</v>
      </c>
      <c r="N101">
        <v>809</v>
      </c>
      <c r="O101" s="4">
        <f t="shared" si="30"/>
        <v>1.0137377392131277</v>
      </c>
      <c r="P101">
        <f t="shared" si="31"/>
        <v>820.11383102342029</v>
      </c>
      <c r="Q101">
        <v>31</v>
      </c>
      <c r="R101" s="4">
        <f t="shared" si="32"/>
        <v>1</v>
      </c>
      <c r="S101">
        <f t="shared" si="33"/>
        <v>31</v>
      </c>
      <c r="T101">
        <v>74</v>
      </c>
      <c r="U101" s="4">
        <f t="shared" si="34"/>
        <v>1.5263230925592794</v>
      </c>
      <c r="V101">
        <f t="shared" si="35"/>
        <v>112.94790884938668</v>
      </c>
      <c r="W101">
        <v>232</v>
      </c>
      <c r="X101" s="4">
        <f t="shared" si="36"/>
        <v>1</v>
      </c>
      <c r="Y101">
        <f t="shared" si="37"/>
        <v>232</v>
      </c>
      <c r="Z101">
        <v>3</v>
      </c>
      <c r="AA101" s="4">
        <f t="shared" si="38"/>
        <v>4.5364773483477618</v>
      </c>
      <c r="AC101">
        <v>75.75333333333333</v>
      </c>
      <c r="AD101">
        <f t="shared" si="39"/>
        <v>7.6931342961398368</v>
      </c>
      <c r="AE101">
        <f t="shared" si="40"/>
        <v>582.78056671357979</v>
      </c>
      <c r="AG101">
        <f t="shared" si="41"/>
        <v>2155.2311829458476</v>
      </c>
      <c r="AH101">
        <f t="shared" si="42"/>
        <v>100</v>
      </c>
      <c r="AI101">
        <f>VLOOKUP(A101,Referenz_DEF!A:E,5,FALSE)</f>
        <v>0</v>
      </c>
      <c r="AJ101">
        <f t="shared" si="43"/>
        <v>0</v>
      </c>
    </row>
    <row r="102" spans="1:36" x14ac:dyDescent="0.35">
      <c r="A102" s="5" t="s">
        <v>211</v>
      </c>
      <c r="B102">
        <v>8</v>
      </c>
      <c r="C102" s="4">
        <f t="shared" si="22"/>
        <v>6.1419390149774795</v>
      </c>
      <c r="D102">
        <f t="shared" si="23"/>
        <v>49.135512119819836</v>
      </c>
      <c r="E102">
        <v>54</v>
      </c>
      <c r="F102" s="4">
        <f t="shared" si="24"/>
        <v>9.4230058002091095</v>
      </c>
      <c r="G102">
        <f t="shared" si="25"/>
        <v>508.84231321129192</v>
      </c>
      <c r="H102">
        <v>47</v>
      </c>
      <c r="I102" s="4">
        <f t="shared" si="26"/>
        <v>1</v>
      </c>
      <c r="J102">
        <f t="shared" si="27"/>
        <v>47</v>
      </c>
      <c r="K102">
        <v>0</v>
      </c>
      <c r="L102" s="4">
        <f t="shared" si="28"/>
        <v>7.6613517660734658</v>
      </c>
      <c r="M102">
        <f t="shared" si="29"/>
        <v>0</v>
      </c>
      <c r="N102">
        <v>777</v>
      </c>
      <c r="O102" s="4">
        <f t="shared" si="30"/>
        <v>1.0137377392131277</v>
      </c>
      <c r="P102">
        <f t="shared" si="31"/>
        <v>787.67422336860022</v>
      </c>
      <c r="Q102">
        <v>20</v>
      </c>
      <c r="R102" s="4">
        <f t="shared" si="32"/>
        <v>1</v>
      </c>
      <c r="S102">
        <f t="shared" si="33"/>
        <v>20</v>
      </c>
      <c r="T102">
        <v>7</v>
      </c>
      <c r="U102" s="4">
        <f t="shared" si="34"/>
        <v>1.5263230925592794</v>
      </c>
      <c r="V102">
        <f t="shared" si="35"/>
        <v>10.684261647914957</v>
      </c>
      <c r="W102">
        <v>49</v>
      </c>
      <c r="X102" s="4">
        <f t="shared" si="36"/>
        <v>1</v>
      </c>
      <c r="Y102">
        <f t="shared" si="37"/>
        <v>49</v>
      </c>
      <c r="Z102">
        <v>0</v>
      </c>
      <c r="AA102" s="4">
        <f t="shared" si="38"/>
        <v>4.5364773483477618</v>
      </c>
      <c r="AC102">
        <v>87.477777777777774</v>
      </c>
      <c r="AD102">
        <f t="shared" si="39"/>
        <v>7.6931342961398368</v>
      </c>
      <c r="AE102">
        <f t="shared" si="40"/>
        <v>672.97829237232145</v>
      </c>
      <c r="AG102">
        <f t="shared" si="41"/>
        <v>2145.3146027199482</v>
      </c>
      <c r="AH102">
        <f t="shared" si="42"/>
        <v>101</v>
      </c>
      <c r="AI102">
        <f>VLOOKUP(A102,Referenz_DEF!A:E,5,FALSE)</f>
        <v>0</v>
      </c>
      <c r="AJ102">
        <f t="shared" si="43"/>
        <v>0</v>
      </c>
    </row>
    <row r="103" spans="1:36" x14ac:dyDescent="0.35">
      <c r="A103" s="5" t="s">
        <v>243</v>
      </c>
      <c r="B103">
        <v>13</v>
      </c>
      <c r="C103" s="4">
        <f t="shared" si="22"/>
        <v>6.1419390149774795</v>
      </c>
      <c r="D103">
        <f t="shared" si="23"/>
        <v>79.845207194707228</v>
      </c>
      <c r="E103">
        <v>63</v>
      </c>
      <c r="F103" s="4">
        <f t="shared" si="24"/>
        <v>9.4230058002091095</v>
      </c>
      <c r="G103">
        <f t="shared" si="25"/>
        <v>593.64936541317388</v>
      </c>
      <c r="H103">
        <v>49</v>
      </c>
      <c r="I103" s="4">
        <f t="shared" si="26"/>
        <v>1</v>
      </c>
      <c r="J103">
        <f t="shared" si="27"/>
        <v>49</v>
      </c>
      <c r="K103">
        <v>0</v>
      </c>
      <c r="L103" s="4">
        <f t="shared" si="28"/>
        <v>7.6613517660734658</v>
      </c>
      <c r="M103">
        <f t="shared" si="29"/>
        <v>0</v>
      </c>
      <c r="N103">
        <v>592</v>
      </c>
      <c r="O103" s="4">
        <f t="shared" si="30"/>
        <v>1.0137377392131277</v>
      </c>
      <c r="P103">
        <f t="shared" si="31"/>
        <v>600.13274161417155</v>
      </c>
      <c r="Q103">
        <v>11</v>
      </c>
      <c r="R103" s="4">
        <f t="shared" si="32"/>
        <v>1</v>
      </c>
      <c r="S103">
        <f t="shared" si="33"/>
        <v>11</v>
      </c>
      <c r="T103">
        <v>22</v>
      </c>
      <c r="U103" s="4">
        <f t="shared" si="34"/>
        <v>1.5263230925592794</v>
      </c>
      <c r="V103">
        <f t="shared" si="35"/>
        <v>33.579108036304149</v>
      </c>
      <c r="W103">
        <v>140</v>
      </c>
      <c r="X103" s="4">
        <f t="shared" si="36"/>
        <v>1</v>
      </c>
      <c r="Y103">
        <f t="shared" si="37"/>
        <v>140</v>
      </c>
      <c r="Z103">
        <v>2</v>
      </c>
      <c r="AA103" s="4">
        <f t="shared" si="38"/>
        <v>4.5364773483477618</v>
      </c>
      <c r="AC103">
        <v>79.869230769230768</v>
      </c>
      <c r="AD103">
        <f t="shared" si="39"/>
        <v>7.6931342961398368</v>
      </c>
      <c r="AE103">
        <f t="shared" si="40"/>
        <v>614.44471843707629</v>
      </c>
      <c r="AG103">
        <f t="shared" si="41"/>
        <v>2121.6511406954332</v>
      </c>
      <c r="AH103">
        <f t="shared" si="42"/>
        <v>102</v>
      </c>
      <c r="AI103">
        <f>VLOOKUP(A103,Referenz_DEF!A:E,5,FALSE)</f>
        <v>0</v>
      </c>
      <c r="AJ103">
        <f t="shared" si="43"/>
        <v>0</v>
      </c>
    </row>
    <row r="104" spans="1:36" x14ac:dyDescent="0.35">
      <c r="A104" s="5" t="s">
        <v>252</v>
      </c>
      <c r="B104">
        <v>27</v>
      </c>
      <c r="C104" s="4">
        <f t="shared" si="22"/>
        <v>6.1419390149774795</v>
      </c>
      <c r="D104">
        <f t="shared" si="23"/>
        <v>165.83235340439194</v>
      </c>
      <c r="E104">
        <v>35</v>
      </c>
      <c r="F104" s="4">
        <f t="shared" si="24"/>
        <v>9.4230058002091095</v>
      </c>
      <c r="G104">
        <f t="shared" si="25"/>
        <v>329.80520300731882</v>
      </c>
      <c r="H104">
        <v>40</v>
      </c>
      <c r="I104" s="4">
        <f t="shared" si="26"/>
        <v>1</v>
      </c>
      <c r="J104">
        <f t="shared" si="27"/>
        <v>40</v>
      </c>
      <c r="K104">
        <v>1</v>
      </c>
      <c r="L104" s="4">
        <f t="shared" si="28"/>
        <v>7.6613517660734658</v>
      </c>
      <c r="M104">
        <f t="shared" si="29"/>
        <v>7.6613517660734658</v>
      </c>
      <c r="N104">
        <v>726</v>
      </c>
      <c r="O104" s="4">
        <f t="shared" si="30"/>
        <v>1.0137377392131277</v>
      </c>
      <c r="P104">
        <f t="shared" si="31"/>
        <v>735.97359866873069</v>
      </c>
      <c r="Q104">
        <v>18</v>
      </c>
      <c r="R104" s="4">
        <f t="shared" si="32"/>
        <v>1</v>
      </c>
      <c r="S104">
        <f t="shared" si="33"/>
        <v>18</v>
      </c>
      <c r="T104">
        <v>19</v>
      </c>
      <c r="U104" s="4">
        <f t="shared" si="34"/>
        <v>1.5263230925592794</v>
      </c>
      <c r="V104">
        <f t="shared" si="35"/>
        <v>29.00013875862631</v>
      </c>
      <c r="W104">
        <v>148</v>
      </c>
      <c r="X104" s="4">
        <f t="shared" si="36"/>
        <v>1</v>
      </c>
      <c r="Y104">
        <f t="shared" si="37"/>
        <v>148</v>
      </c>
      <c r="Z104">
        <v>0</v>
      </c>
      <c r="AA104" s="4">
        <f t="shared" si="38"/>
        <v>4.5364773483477618</v>
      </c>
      <c r="AC104">
        <v>81.905882352941177</v>
      </c>
      <c r="AD104">
        <f t="shared" si="39"/>
        <v>7.6931342961398368</v>
      </c>
      <c r="AE104">
        <f t="shared" si="40"/>
        <v>630.11295258500638</v>
      </c>
      <c r="AG104">
        <f t="shared" si="41"/>
        <v>2104.3855981901474</v>
      </c>
      <c r="AH104">
        <f t="shared" si="42"/>
        <v>103</v>
      </c>
      <c r="AI104">
        <f>VLOOKUP(A104,Referenz_DEF!A:E,5,FALSE)</f>
        <v>0</v>
      </c>
      <c r="AJ104">
        <f t="shared" si="43"/>
        <v>0</v>
      </c>
    </row>
    <row r="105" spans="1:36" x14ac:dyDescent="0.35">
      <c r="A105" s="5" t="s">
        <v>105</v>
      </c>
      <c r="B105">
        <v>15</v>
      </c>
      <c r="C105" s="4">
        <f t="shared" si="22"/>
        <v>6.1419390149774795</v>
      </c>
      <c r="D105">
        <f t="shared" si="23"/>
        <v>92.129085224662191</v>
      </c>
      <c r="E105">
        <v>50</v>
      </c>
      <c r="F105" s="4">
        <f t="shared" si="24"/>
        <v>9.4230058002091095</v>
      </c>
      <c r="G105">
        <f t="shared" si="25"/>
        <v>471.15029001045548</v>
      </c>
      <c r="H105">
        <v>49</v>
      </c>
      <c r="I105" s="4">
        <f t="shared" si="26"/>
        <v>1</v>
      </c>
      <c r="J105">
        <f t="shared" si="27"/>
        <v>49</v>
      </c>
      <c r="K105">
        <v>1</v>
      </c>
      <c r="L105" s="4">
        <f t="shared" si="28"/>
        <v>7.6613517660734658</v>
      </c>
      <c r="M105">
        <f t="shared" si="29"/>
        <v>7.6613517660734658</v>
      </c>
      <c r="N105">
        <v>651</v>
      </c>
      <c r="O105" s="4">
        <f t="shared" si="30"/>
        <v>1.0137377392131277</v>
      </c>
      <c r="P105">
        <f t="shared" si="31"/>
        <v>659.9432682277461</v>
      </c>
      <c r="Q105">
        <v>6</v>
      </c>
      <c r="R105" s="4">
        <f t="shared" si="32"/>
        <v>1</v>
      </c>
      <c r="S105">
        <f t="shared" si="33"/>
        <v>6</v>
      </c>
      <c r="T105">
        <v>24</v>
      </c>
      <c r="U105" s="4">
        <f t="shared" si="34"/>
        <v>1.5263230925592794</v>
      </c>
      <c r="V105">
        <f t="shared" si="35"/>
        <v>36.63175422142271</v>
      </c>
      <c r="W105">
        <v>125</v>
      </c>
      <c r="X105" s="4">
        <f t="shared" si="36"/>
        <v>1</v>
      </c>
      <c r="Y105">
        <f t="shared" si="37"/>
        <v>125</v>
      </c>
      <c r="Z105">
        <v>2</v>
      </c>
      <c r="AA105" s="4">
        <f t="shared" si="38"/>
        <v>4.5364773483477618</v>
      </c>
      <c r="AB105">
        <f>Z105*AA105</f>
        <v>9.0729546966955237</v>
      </c>
      <c r="AC105">
        <v>81.961538461538467</v>
      </c>
      <c r="AD105">
        <f t="shared" si="39"/>
        <v>7.6931342961398368</v>
      </c>
      <c r="AE105">
        <f t="shared" si="40"/>
        <v>630.54112250284595</v>
      </c>
      <c r="AG105">
        <f t="shared" si="41"/>
        <v>2087.1298266499011</v>
      </c>
      <c r="AH105">
        <f t="shared" si="42"/>
        <v>104</v>
      </c>
      <c r="AI105">
        <f>VLOOKUP(A105,Referenz_DEF!A:E,5,FALSE)</f>
        <v>0</v>
      </c>
      <c r="AJ105">
        <f t="shared" si="43"/>
        <v>0</v>
      </c>
    </row>
    <row r="106" spans="1:36" x14ac:dyDescent="0.35">
      <c r="A106" s="5" t="s">
        <v>119</v>
      </c>
      <c r="B106">
        <v>27</v>
      </c>
      <c r="C106" s="4">
        <f t="shared" si="22"/>
        <v>6.1419390149774795</v>
      </c>
      <c r="D106">
        <f t="shared" si="23"/>
        <v>165.83235340439194</v>
      </c>
      <c r="E106">
        <v>25</v>
      </c>
      <c r="F106" s="4">
        <f t="shared" si="24"/>
        <v>9.4230058002091095</v>
      </c>
      <c r="G106">
        <f t="shared" si="25"/>
        <v>235.57514500522774</v>
      </c>
      <c r="H106">
        <v>35</v>
      </c>
      <c r="I106" s="4">
        <f t="shared" si="26"/>
        <v>1</v>
      </c>
      <c r="J106">
        <f t="shared" si="27"/>
        <v>35</v>
      </c>
      <c r="K106">
        <v>0</v>
      </c>
      <c r="L106" s="4">
        <f t="shared" si="28"/>
        <v>7.6613517660734658</v>
      </c>
      <c r="M106">
        <f t="shared" si="29"/>
        <v>0</v>
      </c>
      <c r="N106">
        <v>747</v>
      </c>
      <c r="O106" s="4">
        <f t="shared" si="30"/>
        <v>1.0137377392131277</v>
      </c>
      <c r="P106">
        <f t="shared" si="31"/>
        <v>757.26209119220641</v>
      </c>
      <c r="Q106">
        <v>26</v>
      </c>
      <c r="R106" s="4">
        <f t="shared" si="32"/>
        <v>1</v>
      </c>
      <c r="S106">
        <f t="shared" si="33"/>
        <v>26</v>
      </c>
      <c r="T106">
        <v>45</v>
      </c>
      <c r="U106" s="4">
        <f t="shared" si="34"/>
        <v>1.5263230925592794</v>
      </c>
      <c r="V106">
        <f t="shared" si="35"/>
        <v>68.684539165167578</v>
      </c>
      <c r="W106">
        <v>156</v>
      </c>
      <c r="X106" s="4">
        <f t="shared" si="36"/>
        <v>1</v>
      </c>
      <c r="Y106">
        <f t="shared" si="37"/>
        <v>156</v>
      </c>
      <c r="Z106">
        <v>1</v>
      </c>
      <c r="AA106" s="4">
        <f t="shared" si="38"/>
        <v>4.5364773483477618</v>
      </c>
      <c r="AC106">
        <v>82.945454545454538</v>
      </c>
      <c r="AD106">
        <f t="shared" si="39"/>
        <v>7.6931342961398368</v>
      </c>
      <c r="AE106">
        <f t="shared" si="40"/>
        <v>638.1105210725442</v>
      </c>
      <c r="AG106">
        <f t="shared" si="41"/>
        <v>2082.4646498395377</v>
      </c>
      <c r="AH106">
        <f t="shared" si="42"/>
        <v>105</v>
      </c>
      <c r="AI106">
        <f>VLOOKUP(A106,Referenz_DEF!A:E,5,FALSE)</f>
        <v>0</v>
      </c>
      <c r="AJ106">
        <f t="shared" si="43"/>
        <v>0</v>
      </c>
    </row>
    <row r="107" spans="1:36" x14ac:dyDescent="0.35">
      <c r="A107" s="5" t="s">
        <v>158</v>
      </c>
      <c r="B107">
        <v>35</v>
      </c>
      <c r="C107" s="4">
        <f t="shared" si="22"/>
        <v>6.1419390149774795</v>
      </c>
      <c r="D107">
        <f t="shared" si="23"/>
        <v>214.96786552421179</v>
      </c>
      <c r="E107">
        <v>10</v>
      </c>
      <c r="F107" s="4">
        <f t="shared" si="24"/>
        <v>9.4230058002091095</v>
      </c>
      <c r="G107">
        <f t="shared" si="25"/>
        <v>94.230058002091099</v>
      </c>
      <c r="H107">
        <v>19</v>
      </c>
      <c r="I107" s="4">
        <f t="shared" si="26"/>
        <v>1</v>
      </c>
      <c r="J107">
        <f t="shared" si="27"/>
        <v>19</v>
      </c>
      <c r="K107">
        <v>0</v>
      </c>
      <c r="L107" s="4">
        <f t="shared" si="28"/>
        <v>7.6613517660734658</v>
      </c>
      <c r="M107">
        <f t="shared" si="29"/>
        <v>0</v>
      </c>
      <c r="N107">
        <v>837</v>
      </c>
      <c r="O107" s="4">
        <f t="shared" si="30"/>
        <v>1.0137377392131277</v>
      </c>
      <c r="P107">
        <f t="shared" si="31"/>
        <v>848.49848772138785</v>
      </c>
      <c r="Q107">
        <v>17</v>
      </c>
      <c r="R107" s="4">
        <f t="shared" si="32"/>
        <v>1</v>
      </c>
      <c r="S107">
        <f t="shared" si="33"/>
        <v>17</v>
      </c>
      <c r="T107">
        <v>51</v>
      </c>
      <c r="U107" s="4">
        <f t="shared" si="34"/>
        <v>1.5263230925592794</v>
      </c>
      <c r="V107">
        <f t="shared" si="35"/>
        <v>77.842477720523249</v>
      </c>
      <c r="W107">
        <v>183</v>
      </c>
      <c r="X107" s="4">
        <f t="shared" si="36"/>
        <v>1</v>
      </c>
      <c r="Y107">
        <f t="shared" si="37"/>
        <v>183</v>
      </c>
      <c r="Z107">
        <v>0</v>
      </c>
      <c r="AA107" s="4">
        <f t="shared" si="38"/>
        <v>4.5364773483477618</v>
      </c>
      <c r="AC107">
        <v>78.779166666666669</v>
      </c>
      <c r="AD107">
        <f t="shared" si="39"/>
        <v>7.6931342961398368</v>
      </c>
      <c r="AE107">
        <f t="shared" si="40"/>
        <v>606.05870890464962</v>
      </c>
      <c r="AG107">
        <f t="shared" si="41"/>
        <v>2060.5975978728634</v>
      </c>
      <c r="AH107">
        <f t="shared" si="42"/>
        <v>106</v>
      </c>
      <c r="AI107">
        <f>VLOOKUP(A107,Referenz_DEF!A:E,5,FALSE)</f>
        <v>0</v>
      </c>
      <c r="AJ107">
        <f t="shared" si="43"/>
        <v>0</v>
      </c>
    </row>
    <row r="108" spans="1:36" x14ac:dyDescent="0.35">
      <c r="A108" s="5" t="s">
        <v>289</v>
      </c>
      <c r="B108">
        <v>34</v>
      </c>
      <c r="C108" s="4">
        <f t="shared" si="22"/>
        <v>6.1419390149774795</v>
      </c>
      <c r="D108">
        <f t="shared" si="23"/>
        <v>208.82592650923431</v>
      </c>
      <c r="E108">
        <v>49</v>
      </c>
      <c r="F108" s="4">
        <f t="shared" si="24"/>
        <v>9.4230058002091095</v>
      </c>
      <c r="G108">
        <f t="shared" si="25"/>
        <v>461.72728421024635</v>
      </c>
      <c r="H108">
        <v>42</v>
      </c>
      <c r="I108" s="4">
        <f t="shared" si="26"/>
        <v>1</v>
      </c>
      <c r="J108">
        <f t="shared" si="27"/>
        <v>42</v>
      </c>
      <c r="K108">
        <v>1</v>
      </c>
      <c r="L108" s="4">
        <f t="shared" si="28"/>
        <v>7.6613517660734658</v>
      </c>
      <c r="M108">
        <f t="shared" si="29"/>
        <v>7.6613517660734658</v>
      </c>
      <c r="N108">
        <v>479</v>
      </c>
      <c r="O108" s="4">
        <f t="shared" si="30"/>
        <v>1.0137377392131277</v>
      </c>
      <c r="P108">
        <f t="shared" si="31"/>
        <v>485.58037708308819</v>
      </c>
      <c r="Q108">
        <v>15</v>
      </c>
      <c r="R108" s="4">
        <f t="shared" si="32"/>
        <v>1</v>
      </c>
      <c r="S108">
        <f t="shared" si="33"/>
        <v>15</v>
      </c>
      <c r="T108">
        <v>25</v>
      </c>
      <c r="U108" s="4">
        <f t="shared" si="34"/>
        <v>1.5263230925592794</v>
      </c>
      <c r="V108">
        <f t="shared" si="35"/>
        <v>38.158077313981984</v>
      </c>
      <c r="W108">
        <v>188</v>
      </c>
      <c r="X108" s="4">
        <f t="shared" si="36"/>
        <v>1</v>
      </c>
      <c r="Y108">
        <f t="shared" si="37"/>
        <v>188</v>
      </c>
      <c r="Z108">
        <v>0</v>
      </c>
      <c r="AA108" s="4">
        <f t="shared" si="38"/>
        <v>4.5364773483477618</v>
      </c>
      <c r="AC108">
        <v>79.253846153846155</v>
      </c>
      <c r="AD108">
        <f t="shared" si="39"/>
        <v>7.6931342961398368</v>
      </c>
      <c r="AE108">
        <f t="shared" si="40"/>
        <v>609.7104819471441</v>
      </c>
      <c r="AG108">
        <f t="shared" si="41"/>
        <v>2056.6634988297683</v>
      </c>
      <c r="AH108">
        <f t="shared" si="42"/>
        <v>107</v>
      </c>
      <c r="AI108">
        <f>VLOOKUP(A108,Referenz_DEF!A:E,5,FALSE)</f>
        <v>0</v>
      </c>
      <c r="AJ108">
        <f t="shared" si="43"/>
        <v>0</v>
      </c>
    </row>
    <row r="109" spans="1:36" x14ac:dyDescent="0.35">
      <c r="A109" s="5" t="s">
        <v>94</v>
      </c>
      <c r="B109">
        <v>17</v>
      </c>
      <c r="C109" s="4">
        <f t="shared" si="22"/>
        <v>6.1419390149774795</v>
      </c>
      <c r="D109">
        <f t="shared" si="23"/>
        <v>104.41296325461715</v>
      </c>
      <c r="E109">
        <v>67</v>
      </c>
      <c r="F109" s="4">
        <f t="shared" si="24"/>
        <v>9.4230058002091095</v>
      </c>
      <c r="G109">
        <f t="shared" si="25"/>
        <v>631.34138861401038</v>
      </c>
      <c r="H109">
        <v>32</v>
      </c>
      <c r="I109" s="4">
        <f t="shared" si="26"/>
        <v>1</v>
      </c>
      <c r="J109">
        <f t="shared" si="27"/>
        <v>32</v>
      </c>
      <c r="K109">
        <v>1</v>
      </c>
      <c r="L109" s="4">
        <f t="shared" si="28"/>
        <v>7.6613517660734658</v>
      </c>
      <c r="M109">
        <f t="shared" si="29"/>
        <v>7.6613517660734658</v>
      </c>
      <c r="N109">
        <v>486</v>
      </c>
      <c r="O109" s="4">
        <f t="shared" si="30"/>
        <v>1.0137377392131277</v>
      </c>
      <c r="P109">
        <f t="shared" si="31"/>
        <v>492.67654125758008</v>
      </c>
      <c r="Q109">
        <v>2</v>
      </c>
      <c r="R109" s="4">
        <f t="shared" si="32"/>
        <v>1</v>
      </c>
      <c r="S109">
        <f t="shared" si="33"/>
        <v>2</v>
      </c>
      <c r="T109">
        <v>27</v>
      </c>
      <c r="U109" s="4">
        <f t="shared" si="34"/>
        <v>1.5263230925592794</v>
      </c>
      <c r="V109">
        <f t="shared" si="35"/>
        <v>41.210723499100546</v>
      </c>
      <c r="W109">
        <v>103</v>
      </c>
      <c r="X109" s="4">
        <f t="shared" si="36"/>
        <v>1</v>
      </c>
      <c r="Y109">
        <f t="shared" si="37"/>
        <v>103</v>
      </c>
      <c r="Z109">
        <v>0</v>
      </c>
      <c r="AA109" s="4">
        <f t="shared" si="38"/>
        <v>4.5364773483477618</v>
      </c>
      <c r="AB109">
        <f>Z109*AA109</f>
        <v>0</v>
      </c>
      <c r="AC109">
        <v>80.039999999999992</v>
      </c>
      <c r="AD109">
        <f t="shared" si="39"/>
        <v>7.6931342961398368</v>
      </c>
      <c r="AE109">
        <f t="shared" si="40"/>
        <v>615.75846906303252</v>
      </c>
      <c r="AG109">
        <f t="shared" si="41"/>
        <v>2030.0614374544143</v>
      </c>
      <c r="AH109">
        <f t="shared" si="42"/>
        <v>108</v>
      </c>
      <c r="AI109">
        <f>VLOOKUP(A109,Referenz_DEF!A:E,5,FALSE)</f>
        <v>0</v>
      </c>
      <c r="AJ109">
        <f t="shared" si="43"/>
        <v>0</v>
      </c>
    </row>
    <row r="110" spans="1:36" x14ac:dyDescent="0.35">
      <c r="A110" s="5" t="s">
        <v>293</v>
      </c>
      <c r="B110">
        <v>21</v>
      </c>
      <c r="C110" s="4">
        <f t="shared" si="22"/>
        <v>6.1419390149774795</v>
      </c>
      <c r="D110">
        <f t="shared" si="23"/>
        <v>128.98071931452708</v>
      </c>
      <c r="E110">
        <v>29</v>
      </c>
      <c r="F110" s="4">
        <f t="shared" si="24"/>
        <v>9.4230058002091095</v>
      </c>
      <c r="G110">
        <f t="shared" si="25"/>
        <v>273.26716820606418</v>
      </c>
      <c r="H110">
        <v>39</v>
      </c>
      <c r="I110" s="4">
        <f t="shared" si="26"/>
        <v>1</v>
      </c>
      <c r="J110">
        <f t="shared" si="27"/>
        <v>39</v>
      </c>
      <c r="K110">
        <v>0</v>
      </c>
      <c r="L110" s="4">
        <f t="shared" si="28"/>
        <v>7.6613517660734658</v>
      </c>
      <c r="M110">
        <f t="shared" si="29"/>
        <v>0</v>
      </c>
      <c r="N110">
        <v>678</v>
      </c>
      <c r="O110" s="4">
        <f t="shared" si="30"/>
        <v>1.0137377392131277</v>
      </c>
      <c r="P110">
        <f t="shared" si="31"/>
        <v>687.31418718650059</v>
      </c>
      <c r="Q110">
        <v>8</v>
      </c>
      <c r="R110" s="4">
        <f t="shared" si="32"/>
        <v>1</v>
      </c>
      <c r="S110">
        <f t="shared" si="33"/>
        <v>8</v>
      </c>
      <c r="T110">
        <v>25</v>
      </c>
      <c r="U110" s="4">
        <f t="shared" si="34"/>
        <v>1.5263230925592794</v>
      </c>
      <c r="V110">
        <f t="shared" si="35"/>
        <v>38.158077313981984</v>
      </c>
      <c r="W110">
        <v>129</v>
      </c>
      <c r="X110" s="4">
        <f t="shared" si="36"/>
        <v>1</v>
      </c>
      <c r="Y110">
        <f t="shared" si="37"/>
        <v>129</v>
      </c>
      <c r="Z110">
        <v>0</v>
      </c>
      <c r="AA110" s="4">
        <f t="shared" si="38"/>
        <v>4.5364773483477618</v>
      </c>
      <c r="AC110">
        <v>87.533333333333346</v>
      </c>
      <c r="AD110">
        <f t="shared" si="39"/>
        <v>7.6931342961398368</v>
      </c>
      <c r="AE110">
        <f t="shared" si="40"/>
        <v>673.40568872210713</v>
      </c>
      <c r="AG110">
        <f t="shared" si="41"/>
        <v>1977.125840743181</v>
      </c>
      <c r="AH110">
        <f t="shared" si="42"/>
        <v>109</v>
      </c>
      <c r="AI110">
        <f>VLOOKUP(A110,Referenz_DEF!A:E,5,FALSE)</f>
        <v>0</v>
      </c>
      <c r="AJ110">
        <f t="shared" si="43"/>
        <v>0</v>
      </c>
    </row>
    <row r="111" spans="1:36" x14ac:dyDescent="0.35">
      <c r="A111" s="5" t="s">
        <v>149</v>
      </c>
      <c r="B111">
        <v>37</v>
      </c>
      <c r="C111" s="4">
        <f t="shared" si="22"/>
        <v>6.1419390149774795</v>
      </c>
      <c r="D111">
        <f t="shared" si="23"/>
        <v>227.25174355416675</v>
      </c>
      <c r="E111">
        <v>33</v>
      </c>
      <c r="F111" s="4">
        <f t="shared" si="24"/>
        <v>9.4230058002091095</v>
      </c>
      <c r="G111">
        <f t="shared" si="25"/>
        <v>310.95919140690063</v>
      </c>
      <c r="H111">
        <v>26</v>
      </c>
      <c r="I111" s="4">
        <f t="shared" si="26"/>
        <v>1</v>
      </c>
      <c r="J111">
        <f t="shared" si="27"/>
        <v>26</v>
      </c>
      <c r="K111">
        <v>1</v>
      </c>
      <c r="L111" s="4">
        <f t="shared" si="28"/>
        <v>7.6613517660734658</v>
      </c>
      <c r="M111">
        <f t="shared" si="29"/>
        <v>7.6613517660734658</v>
      </c>
      <c r="N111">
        <v>525</v>
      </c>
      <c r="O111" s="4">
        <f t="shared" si="30"/>
        <v>1.0137377392131277</v>
      </c>
      <c r="P111">
        <f t="shared" si="31"/>
        <v>532.2123130868921</v>
      </c>
      <c r="Q111">
        <v>10</v>
      </c>
      <c r="R111" s="4">
        <f t="shared" si="32"/>
        <v>1</v>
      </c>
      <c r="S111">
        <f t="shared" si="33"/>
        <v>10</v>
      </c>
      <c r="T111">
        <v>36</v>
      </c>
      <c r="U111" s="4">
        <f t="shared" si="34"/>
        <v>1.5263230925592794</v>
      </c>
      <c r="V111">
        <f t="shared" si="35"/>
        <v>54.947631332134058</v>
      </c>
      <c r="W111">
        <v>172</v>
      </c>
      <c r="X111" s="4">
        <f t="shared" si="36"/>
        <v>1</v>
      </c>
      <c r="Y111">
        <f t="shared" si="37"/>
        <v>172</v>
      </c>
      <c r="Z111">
        <v>0</v>
      </c>
      <c r="AA111" s="4">
        <f t="shared" si="38"/>
        <v>4.5364773483477618</v>
      </c>
      <c r="AC111">
        <v>75.100000000000009</v>
      </c>
      <c r="AD111">
        <f t="shared" si="39"/>
        <v>7.6931342961398368</v>
      </c>
      <c r="AE111">
        <f t="shared" si="40"/>
        <v>577.75438564010176</v>
      </c>
      <c r="AG111">
        <f t="shared" si="41"/>
        <v>1918.7866167862687</v>
      </c>
      <c r="AH111">
        <f t="shared" si="42"/>
        <v>110</v>
      </c>
      <c r="AI111">
        <f>VLOOKUP(A111,Referenz_DEF!A:E,5,FALSE)</f>
        <v>0</v>
      </c>
      <c r="AJ111">
        <f t="shared" si="43"/>
        <v>0</v>
      </c>
    </row>
    <row r="112" spans="1:36" x14ac:dyDescent="0.35">
      <c r="A112" s="5" t="s">
        <v>78</v>
      </c>
      <c r="B112">
        <v>18</v>
      </c>
      <c r="C112" s="4">
        <f t="shared" si="22"/>
        <v>6.1419390149774795</v>
      </c>
      <c r="D112">
        <f t="shared" si="23"/>
        <v>110.55490226959463</v>
      </c>
      <c r="E112">
        <v>44</v>
      </c>
      <c r="F112" s="4">
        <f t="shared" si="24"/>
        <v>9.4230058002091095</v>
      </c>
      <c r="G112">
        <f t="shared" si="25"/>
        <v>414.61225520920084</v>
      </c>
      <c r="H112">
        <v>47</v>
      </c>
      <c r="I112" s="4">
        <f t="shared" si="26"/>
        <v>1</v>
      </c>
      <c r="J112">
        <f t="shared" si="27"/>
        <v>47</v>
      </c>
      <c r="K112">
        <v>0</v>
      </c>
      <c r="L112" s="4">
        <f t="shared" si="28"/>
        <v>7.6613517660734658</v>
      </c>
      <c r="M112">
        <f t="shared" si="29"/>
        <v>0</v>
      </c>
      <c r="N112">
        <v>591</v>
      </c>
      <c r="O112" s="4">
        <f t="shared" si="30"/>
        <v>1.0137377392131277</v>
      </c>
      <c r="P112">
        <f t="shared" si="31"/>
        <v>599.11900387495848</v>
      </c>
      <c r="Q112">
        <v>27</v>
      </c>
      <c r="R112" s="4">
        <f t="shared" si="32"/>
        <v>1</v>
      </c>
      <c r="S112">
        <f t="shared" si="33"/>
        <v>27</v>
      </c>
      <c r="T112">
        <v>15</v>
      </c>
      <c r="U112" s="4">
        <f t="shared" si="34"/>
        <v>1.5263230925592794</v>
      </c>
      <c r="V112">
        <f t="shared" si="35"/>
        <v>22.89484638838919</v>
      </c>
      <c r="W112">
        <v>73</v>
      </c>
      <c r="X112" s="4">
        <f t="shared" si="36"/>
        <v>1</v>
      </c>
      <c r="Y112">
        <f t="shared" si="37"/>
        <v>73</v>
      </c>
      <c r="Z112">
        <v>0</v>
      </c>
      <c r="AA112" s="4">
        <f t="shared" si="38"/>
        <v>4.5364773483477618</v>
      </c>
      <c r="AB112">
        <f>Z112*AA112</f>
        <v>0</v>
      </c>
      <c r="AC112">
        <v>77.469230769230776</v>
      </c>
      <c r="AD112">
        <f t="shared" si="39"/>
        <v>7.6931342961398368</v>
      </c>
      <c r="AE112">
        <f t="shared" si="40"/>
        <v>595.98119612634082</v>
      </c>
      <c r="AG112">
        <f t="shared" si="41"/>
        <v>1890.1622038684839</v>
      </c>
      <c r="AH112">
        <f t="shared" si="42"/>
        <v>111</v>
      </c>
      <c r="AI112">
        <f>VLOOKUP(A112,Referenz_DEF!A:E,5,FALSE)</f>
        <v>0</v>
      </c>
      <c r="AJ112">
        <f t="shared" si="43"/>
        <v>0</v>
      </c>
    </row>
    <row r="113" spans="1:36" x14ac:dyDescent="0.35">
      <c r="A113" s="5" t="s">
        <v>167</v>
      </c>
      <c r="B113">
        <v>13</v>
      </c>
      <c r="C113" s="4">
        <f t="shared" si="22"/>
        <v>6.1419390149774795</v>
      </c>
      <c r="D113">
        <f t="shared" si="23"/>
        <v>79.845207194707228</v>
      </c>
      <c r="E113">
        <v>24</v>
      </c>
      <c r="F113" s="4">
        <f t="shared" si="24"/>
        <v>9.4230058002091095</v>
      </c>
      <c r="G113">
        <f t="shared" si="25"/>
        <v>226.15213920501861</v>
      </c>
      <c r="H113">
        <v>34</v>
      </c>
      <c r="I113" s="4">
        <f t="shared" si="26"/>
        <v>1</v>
      </c>
      <c r="J113">
        <f t="shared" si="27"/>
        <v>34</v>
      </c>
      <c r="K113">
        <v>1</v>
      </c>
      <c r="L113" s="4">
        <f t="shared" si="28"/>
        <v>7.6613517660734658</v>
      </c>
      <c r="M113">
        <f t="shared" si="29"/>
        <v>7.6613517660734658</v>
      </c>
      <c r="N113">
        <v>697</v>
      </c>
      <c r="O113" s="4">
        <f t="shared" si="30"/>
        <v>1.0137377392131277</v>
      </c>
      <c r="P113">
        <f t="shared" si="31"/>
        <v>706.57520423155006</v>
      </c>
      <c r="Q113">
        <v>19</v>
      </c>
      <c r="R113" s="4">
        <f t="shared" si="32"/>
        <v>1</v>
      </c>
      <c r="S113">
        <f t="shared" si="33"/>
        <v>19</v>
      </c>
      <c r="T113">
        <v>45</v>
      </c>
      <c r="U113" s="4">
        <f t="shared" si="34"/>
        <v>1.5263230925592794</v>
      </c>
      <c r="V113">
        <f t="shared" si="35"/>
        <v>68.684539165167578</v>
      </c>
      <c r="W113">
        <v>101</v>
      </c>
      <c r="X113" s="4">
        <f t="shared" si="36"/>
        <v>1</v>
      </c>
      <c r="Y113">
        <f t="shared" si="37"/>
        <v>101</v>
      </c>
      <c r="Z113">
        <v>1</v>
      </c>
      <c r="AA113" s="4">
        <f t="shared" si="38"/>
        <v>4.5364773483477618</v>
      </c>
      <c r="AC113">
        <v>83.85</v>
      </c>
      <c r="AD113">
        <f t="shared" si="39"/>
        <v>7.6931342961398368</v>
      </c>
      <c r="AE113">
        <f t="shared" si="40"/>
        <v>645.06931073132523</v>
      </c>
      <c r="AG113">
        <f t="shared" si="41"/>
        <v>1887.9877522938423</v>
      </c>
      <c r="AH113">
        <f t="shared" si="42"/>
        <v>112</v>
      </c>
      <c r="AI113">
        <f>VLOOKUP(A113,Referenz_DEF!A:E,5,FALSE)</f>
        <v>0</v>
      </c>
      <c r="AJ113">
        <f t="shared" si="43"/>
        <v>0</v>
      </c>
    </row>
    <row r="114" spans="1:36" x14ac:dyDescent="0.35">
      <c r="A114" s="5" t="s">
        <v>122</v>
      </c>
      <c r="B114">
        <v>13</v>
      </c>
      <c r="C114" s="4">
        <f t="shared" si="22"/>
        <v>6.1419390149774795</v>
      </c>
      <c r="D114">
        <f t="shared" si="23"/>
        <v>79.845207194707228</v>
      </c>
      <c r="E114">
        <v>21</v>
      </c>
      <c r="F114" s="4">
        <f t="shared" si="24"/>
        <v>9.4230058002091095</v>
      </c>
      <c r="G114">
        <f t="shared" si="25"/>
        <v>197.88312180439129</v>
      </c>
      <c r="H114">
        <v>25</v>
      </c>
      <c r="I114" s="4">
        <f t="shared" si="26"/>
        <v>1</v>
      </c>
      <c r="J114">
        <f t="shared" si="27"/>
        <v>25</v>
      </c>
      <c r="K114">
        <v>0</v>
      </c>
      <c r="L114" s="4">
        <f t="shared" si="28"/>
        <v>7.6613517660734658</v>
      </c>
      <c r="M114">
        <f t="shared" si="29"/>
        <v>0</v>
      </c>
      <c r="N114">
        <v>718</v>
      </c>
      <c r="O114" s="4">
        <f t="shared" si="30"/>
        <v>1.0137377392131277</v>
      </c>
      <c r="P114">
        <f t="shared" si="31"/>
        <v>727.86369675502567</v>
      </c>
      <c r="Q114">
        <v>39</v>
      </c>
      <c r="R114" s="4">
        <f t="shared" si="32"/>
        <v>1</v>
      </c>
      <c r="S114">
        <f t="shared" si="33"/>
        <v>39</v>
      </c>
      <c r="T114">
        <v>32</v>
      </c>
      <c r="U114" s="4">
        <f t="shared" si="34"/>
        <v>1.5263230925592794</v>
      </c>
      <c r="V114">
        <f t="shared" si="35"/>
        <v>48.842338961896942</v>
      </c>
      <c r="W114">
        <v>145</v>
      </c>
      <c r="X114" s="4">
        <f t="shared" si="36"/>
        <v>1</v>
      </c>
      <c r="Y114">
        <f t="shared" si="37"/>
        <v>145</v>
      </c>
      <c r="Z114">
        <v>3</v>
      </c>
      <c r="AA114" s="4">
        <f t="shared" si="38"/>
        <v>4.5364773483477618</v>
      </c>
      <c r="AC114">
        <v>79.695454545454538</v>
      </c>
      <c r="AD114">
        <f t="shared" si="39"/>
        <v>7.6931342961398368</v>
      </c>
      <c r="AE114">
        <f t="shared" si="40"/>
        <v>613.10783461008975</v>
      </c>
      <c r="AG114">
        <f t="shared" si="41"/>
        <v>1876.5421993261109</v>
      </c>
      <c r="AH114">
        <f t="shared" si="42"/>
        <v>113</v>
      </c>
      <c r="AI114">
        <f>VLOOKUP(A114,Referenz_DEF!A:E,5,FALSE)</f>
        <v>0</v>
      </c>
      <c r="AJ114">
        <f t="shared" si="43"/>
        <v>0</v>
      </c>
    </row>
    <row r="115" spans="1:36" x14ac:dyDescent="0.35">
      <c r="A115" s="5" t="s">
        <v>82</v>
      </c>
      <c r="B115">
        <v>12</v>
      </c>
      <c r="C115" s="4">
        <f t="shared" si="22"/>
        <v>6.1419390149774795</v>
      </c>
      <c r="D115">
        <f t="shared" si="23"/>
        <v>73.703268179729747</v>
      </c>
      <c r="E115">
        <v>47</v>
      </c>
      <c r="F115" s="4">
        <f t="shared" si="24"/>
        <v>9.4230058002091095</v>
      </c>
      <c r="G115">
        <f t="shared" si="25"/>
        <v>442.88127260982816</v>
      </c>
      <c r="H115">
        <v>50</v>
      </c>
      <c r="I115" s="4">
        <f t="shared" si="26"/>
        <v>1</v>
      </c>
      <c r="J115">
        <f t="shared" si="27"/>
        <v>50</v>
      </c>
      <c r="K115">
        <v>2</v>
      </c>
      <c r="L115" s="4">
        <f t="shared" si="28"/>
        <v>7.6613517660734658</v>
      </c>
      <c r="M115">
        <f t="shared" si="29"/>
        <v>15.322703532146932</v>
      </c>
      <c r="N115">
        <v>570</v>
      </c>
      <c r="O115" s="4">
        <f t="shared" si="30"/>
        <v>1.0137377392131277</v>
      </c>
      <c r="P115">
        <f t="shared" si="31"/>
        <v>577.83051135148276</v>
      </c>
      <c r="Q115">
        <v>12</v>
      </c>
      <c r="R115" s="4">
        <f t="shared" si="32"/>
        <v>1</v>
      </c>
      <c r="S115">
        <f t="shared" si="33"/>
        <v>12</v>
      </c>
      <c r="T115">
        <v>11</v>
      </c>
      <c r="U115" s="4">
        <f t="shared" si="34"/>
        <v>1.5263230925592794</v>
      </c>
      <c r="V115">
        <f t="shared" si="35"/>
        <v>16.789554018152074</v>
      </c>
      <c r="W115">
        <v>68</v>
      </c>
      <c r="X115" s="4">
        <f t="shared" si="36"/>
        <v>1</v>
      </c>
      <c r="Y115">
        <f t="shared" si="37"/>
        <v>68</v>
      </c>
      <c r="Z115">
        <v>0</v>
      </c>
      <c r="AA115" s="4">
        <f t="shared" si="38"/>
        <v>4.5364773483477618</v>
      </c>
      <c r="AB115">
        <f>Z115*AA115</f>
        <v>0</v>
      </c>
      <c r="AC115">
        <v>80.388888888888886</v>
      </c>
      <c r="AD115">
        <f t="shared" si="39"/>
        <v>7.6931342961398368</v>
      </c>
      <c r="AE115">
        <f t="shared" si="40"/>
        <v>618.44251813968572</v>
      </c>
      <c r="AG115">
        <f t="shared" si="41"/>
        <v>1874.9698278310254</v>
      </c>
      <c r="AH115">
        <f t="shared" si="42"/>
        <v>114</v>
      </c>
      <c r="AI115">
        <f>VLOOKUP(A115,Referenz_DEF!A:E,5,FALSE)</f>
        <v>0</v>
      </c>
      <c r="AJ115">
        <f t="shared" si="43"/>
        <v>0</v>
      </c>
    </row>
    <row r="116" spans="1:36" x14ac:dyDescent="0.35">
      <c r="A116" s="5" t="s">
        <v>144</v>
      </c>
      <c r="B116">
        <v>23</v>
      </c>
      <c r="C116" s="4">
        <f t="shared" si="22"/>
        <v>6.1419390149774795</v>
      </c>
      <c r="D116">
        <f t="shared" si="23"/>
        <v>141.26459734448204</v>
      </c>
      <c r="E116">
        <v>37</v>
      </c>
      <c r="F116" s="4">
        <f t="shared" si="24"/>
        <v>9.4230058002091095</v>
      </c>
      <c r="G116">
        <f t="shared" si="25"/>
        <v>348.65121460773707</v>
      </c>
      <c r="H116">
        <v>19</v>
      </c>
      <c r="I116" s="4">
        <f t="shared" si="26"/>
        <v>1</v>
      </c>
      <c r="J116">
        <f t="shared" si="27"/>
        <v>19</v>
      </c>
      <c r="K116">
        <v>0</v>
      </c>
      <c r="L116" s="4">
        <f t="shared" si="28"/>
        <v>7.6613517660734658</v>
      </c>
      <c r="M116">
        <f t="shared" si="29"/>
        <v>0</v>
      </c>
      <c r="N116">
        <v>557</v>
      </c>
      <c r="O116" s="4">
        <f t="shared" si="30"/>
        <v>1.0137377392131277</v>
      </c>
      <c r="P116">
        <f t="shared" si="31"/>
        <v>564.65192074171216</v>
      </c>
      <c r="Q116">
        <v>21</v>
      </c>
      <c r="R116" s="4">
        <f t="shared" si="32"/>
        <v>1</v>
      </c>
      <c r="S116">
        <f t="shared" si="33"/>
        <v>21</v>
      </c>
      <c r="T116">
        <v>33</v>
      </c>
      <c r="U116" s="4">
        <f t="shared" si="34"/>
        <v>1.5263230925592794</v>
      </c>
      <c r="V116">
        <f t="shared" si="35"/>
        <v>50.368662054456223</v>
      </c>
      <c r="W116">
        <v>169</v>
      </c>
      <c r="X116" s="4">
        <f t="shared" si="36"/>
        <v>1</v>
      </c>
      <c r="Y116">
        <f t="shared" si="37"/>
        <v>169</v>
      </c>
      <c r="Z116">
        <v>1</v>
      </c>
      <c r="AA116" s="4">
        <f t="shared" si="38"/>
        <v>4.5364773483477618</v>
      </c>
      <c r="AC116">
        <v>71.325000000000003</v>
      </c>
      <c r="AD116">
        <f t="shared" si="39"/>
        <v>7.6931342961398368</v>
      </c>
      <c r="AE116">
        <f t="shared" si="40"/>
        <v>548.71280367217389</v>
      </c>
      <c r="AG116">
        <f t="shared" si="41"/>
        <v>1862.6491984205616</v>
      </c>
      <c r="AH116">
        <f t="shared" si="42"/>
        <v>115</v>
      </c>
      <c r="AI116">
        <f>VLOOKUP(A116,Referenz_DEF!A:E,5,FALSE)</f>
        <v>0</v>
      </c>
      <c r="AJ116">
        <f t="shared" si="43"/>
        <v>0</v>
      </c>
    </row>
    <row r="117" spans="1:36" x14ac:dyDescent="0.35">
      <c r="A117" s="5" t="s">
        <v>263</v>
      </c>
      <c r="B117">
        <v>21</v>
      </c>
      <c r="C117" s="4">
        <f t="shared" si="22"/>
        <v>6.1419390149774795</v>
      </c>
      <c r="D117">
        <f t="shared" si="23"/>
        <v>128.98071931452708</v>
      </c>
      <c r="E117">
        <v>37</v>
      </c>
      <c r="F117" s="4">
        <f t="shared" si="24"/>
        <v>9.4230058002091095</v>
      </c>
      <c r="G117">
        <f t="shared" si="25"/>
        <v>348.65121460773707</v>
      </c>
      <c r="H117">
        <v>25</v>
      </c>
      <c r="I117" s="4">
        <f t="shared" si="26"/>
        <v>1</v>
      </c>
      <c r="J117">
        <f t="shared" si="27"/>
        <v>25</v>
      </c>
      <c r="K117">
        <v>1</v>
      </c>
      <c r="L117" s="4">
        <f t="shared" si="28"/>
        <v>7.6613517660734658</v>
      </c>
      <c r="M117">
        <f t="shared" si="29"/>
        <v>7.6613517660734658</v>
      </c>
      <c r="N117">
        <v>569</v>
      </c>
      <c r="O117" s="4">
        <f t="shared" si="30"/>
        <v>1.0137377392131277</v>
      </c>
      <c r="P117">
        <f t="shared" si="31"/>
        <v>576.81677361226969</v>
      </c>
      <c r="Q117">
        <v>13</v>
      </c>
      <c r="R117" s="4">
        <f t="shared" si="32"/>
        <v>1</v>
      </c>
      <c r="S117">
        <f t="shared" si="33"/>
        <v>13</v>
      </c>
      <c r="T117">
        <v>25</v>
      </c>
      <c r="U117" s="4">
        <f t="shared" si="34"/>
        <v>1.5263230925592794</v>
      </c>
      <c r="V117">
        <f t="shared" si="35"/>
        <v>38.158077313981984</v>
      </c>
      <c r="W117">
        <v>117</v>
      </c>
      <c r="X117" s="4">
        <f t="shared" si="36"/>
        <v>1</v>
      </c>
      <c r="Y117">
        <f t="shared" si="37"/>
        <v>117</v>
      </c>
      <c r="Z117">
        <v>0</v>
      </c>
      <c r="AA117" s="4">
        <f t="shared" si="38"/>
        <v>4.5364773483477618</v>
      </c>
      <c r="AC117">
        <v>75.599999999999994</v>
      </c>
      <c r="AD117">
        <f t="shared" si="39"/>
        <v>7.6931342961398368</v>
      </c>
      <c r="AE117">
        <f t="shared" si="40"/>
        <v>581.60095278817164</v>
      </c>
      <c r="AG117">
        <f t="shared" si="41"/>
        <v>1836.8690894027609</v>
      </c>
      <c r="AH117">
        <f t="shared" si="42"/>
        <v>116</v>
      </c>
      <c r="AI117">
        <f>VLOOKUP(A117,Referenz_DEF!A:E,5,FALSE)</f>
        <v>0</v>
      </c>
      <c r="AJ117">
        <f t="shared" si="43"/>
        <v>0</v>
      </c>
    </row>
    <row r="118" spans="1:36" x14ac:dyDescent="0.35">
      <c r="A118" s="5" t="s">
        <v>277</v>
      </c>
      <c r="B118">
        <v>14</v>
      </c>
      <c r="C118" s="4">
        <f t="shared" si="22"/>
        <v>6.1419390149774795</v>
      </c>
      <c r="D118">
        <f t="shared" si="23"/>
        <v>85.98714620968471</v>
      </c>
      <c r="E118">
        <v>35</v>
      </c>
      <c r="F118" s="4">
        <f t="shared" si="24"/>
        <v>9.4230058002091095</v>
      </c>
      <c r="G118">
        <f t="shared" si="25"/>
        <v>329.80520300731882</v>
      </c>
      <c r="H118">
        <v>19</v>
      </c>
      <c r="I118" s="4">
        <f t="shared" si="26"/>
        <v>1</v>
      </c>
      <c r="J118">
        <f t="shared" si="27"/>
        <v>19</v>
      </c>
      <c r="K118">
        <v>0</v>
      </c>
      <c r="L118" s="4">
        <f t="shared" si="28"/>
        <v>7.6613517660734658</v>
      </c>
      <c r="M118">
        <f t="shared" si="29"/>
        <v>0</v>
      </c>
      <c r="N118">
        <v>592</v>
      </c>
      <c r="O118" s="4">
        <f t="shared" si="30"/>
        <v>1.0137377392131277</v>
      </c>
      <c r="P118">
        <f t="shared" si="31"/>
        <v>600.13274161417155</v>
      </c>
      <c r="Q118">
        <v>5</v>
      </c>
      <c r="R118" s="4">
        <f t="shared" si="32"/>
        <v>1</v>
      </c>
      <c r="S118">
        <f t="shared" si="33"/>
        <v>5</v>
      </c>
      <c r="T118">
        <v>13</v>
      </c>
      <c r="U118" s="4">
        <f t="shared" si="34"/>
        <v>1.5263230925592794</v>
      </c>
      <c r="V118">
        <f t="shared" si="35"/>
        <v>19.842200203270632</v>
      </c>
      <c r="W118">
        <v>68</v>
      </c>
      <c r="X118" s="4">
        <f t="shared" si="36"/>
        <v>1</v>
      </c>
      <c r="Y118">
        <f t="shared" si="37"/>
        <v>68</v>
      </c>
      <c r="Z118">
        <v>0</v>
      </c>
      <c r="AA118" s="4">
        <f t="shared" si="38"/>
        <v>4.5364773483477618</v>
      </c>
      <c r="AC118">
        <v>89.89</v>
      </c>
      <c r="AD118">
        <f t="shared" si="39"/>
        <v>7.6931342961398368</v>
      </c>
      <c r="AE118">
        <f t="shared" si="40"/>
        <v>691.53584188000991</v>
      </c>
      <c r="AG118">
        <f t="shared" si="41"/>
        <v>1819.3031329144555</v>
      </c>
      <c r="AH118">
        <f t="shared" si="42"/>
        <v>117</v>
      </c>
      <c r="AI118">
        <f>VLOOKUP(A118,Referenz_DEF!A:E,5,FALSE)</f>
        <v>0</v>
      </c>
      <c r="AJ118">
        <f t="shared" si="43"/>
        <v>0</v>
      </c>
    </row>
    <row r="119" spans="1:36" x14ac:dyDescent="0.35">
      <c r="A119" s="5" t="s">
        <v>239</v>
      </c>
      <c r="B119">
        <v>23</v>
      </c>
      <c r="C119" s="4">
        <f t="shared" si="22"/>
        <v>6.1419390149774795</v>
      </c>
      <c r="D119">
        <f t="shared" si="23"/>
        <v>141.26459734448204</v>
      </c>
      <c r="E119">
        <v>31</v>
      </c>
      <c r="F119" s="4">
        <f t="shared" si="24"/>
        <v>9.4230058002091095</v>
      </c>
      <c r="G119">
        <f t="shared" si="25"/>
        <v>292.11317980648238</v>
      </c>
      <c r="H119">
        <v>28</v>
      </c>
      <c r="I119" s="4">
        <f t="shared" si="26"/>
        <v>1</v>
      </c>
      <c r="J119">
        <f t="shared" si="27"/>
        <v>28</v>
      </c>
      <c r="K119">
        <v>0</v>
      </c>
      <c r="L119" s="4">
        <f t="shared" si="28"/>
        <v>7.6613517660734658</v>
      </c>
      <c r="M119">
        <f t="shared" si="29"/>
        <v>0</v>
      </c>
      <c r="N119">
        <v>484</v>
      </c>
      <c r="O119" s="4">
        <f t="shared" si="30"/>
        <v>1.0137377392131277</v>
      </c>
      <c r="P119">
        <f t="shared" si="31"/>
        <v>490.64906577915383</v>
      </c>
      <c r="Q119">
        <v>16</v>
      </c>
      <c r="R119" s="4">
        <f t="shared" si="32"/>
        <v>1</v>
      </c>
      <c r="S119">
        <f t="shared" si="33"/>
        <v>16</v>
      </c>
      <c r="T119">
        <v>28</v>
      </c>
      <c r="U119" s="4">
        <f t="shared" si="34"/>
        <v>1.5263230925592794</v>
      </c>
      <c r="V119">
        <f t="shared" si="35"/>
        <v>42.737046591659826</v>
      </c>
      <c r="W119">
        <v>194</v>
      </c>
      <c r="X119" s="4">
        <f t="shared" si="36"/>
        <v>1</v>
      </c>
      <c r="Y119">
        <f t="shared" si="37"/>
        <v>194</v>
      </c>
      <c r="Z119">
        <v>1</v>
      </c>
      <c r="AA119" s="4">
        <f t="shared" si="38"/>
        <v>4.5364773483477618</v>
      </c>
      <c r="AC119">
        <v>71.271428571428572</v>
      </c>
      <c r="AD119">
        <f t="shared" si="39"/>
        <v>7.6931342961398368</v>
      </c>
      <c r="AE119">
        <f t="shared" si="40"/>
        <v>548.30067147773775</v>
      </c>
      <c r="AG119">
        <f t="shared" si="41"/>
        <v>1753.0645609995158</v>
      </c>
      <c r="AH119">
        <f t="shared" si="42"/>
        <v>118</v>
      </c>
      <c r="AI119">
        <f>VLOOKUP(A119,Referenz_DEF!A:E,5,FALSE)</f>
        <v>0</v>
      </c>
      <c r="AJ119">
        <f t="shared" si="43"/>
        <v>0</v>
      </c>
    </row>
    <row r="120" spans="1:36" x14ac:dyDescent="0.35">
      <c r="A120" s="5" t="s">
        <v>176</v>
      </c>
      <c r="B120">
        <v>26</v>
      </c>
      <c r="C120" s="4">
        <f t="shared" si="22"/>
        <v>6.1419390149774795</v>
      </c>
      <c r="D120">
        <f t="shared" si="23"/>
        <v>159.69041438941446</v>
      </c>
      <c r="E120">
        <v>23</v>
      </c>
      <c r="F120" s="4">
        <f t="shared" si="24"/>
        <v>9.4230058002091095</v>
      </c>
      <c r="G120">
        <f t="shared" si="25"/>
        <v>216.72913340480952</v>
      </c>
      <c r="H120">
        <v>22</v>
      </c>
      <c r="I120" s="4">
        <f t="shared" si="26"/>
        <v>1</v>
      </c>
      <c r="J120">
        <f t="shared" si="27"/>
        <v>22</v>
      </c>
      <c r="K120">
        <v>0</v>
      </c>
      <c r="L120" s="4">
        <f t="shared" si="28"/>
        <v>7.6613517660734658</v>
      </c>
      <c r="M120">
        <f t="shared" si="29"/>
        <v>0</v>
      </c>
      <c r="N120">
        <v>563</v>
      </c>
      <c r="O120" s="4">
        <f t="shared" si="30"/>
        <v>1.0137377392131277</v>
      </c>
      <c r="P120">
        <f t="shared" si="31"/>
        <v>570.73434717699092</v>
      </c>
      <c r="Q120">
        <v>14</v>
      </c>
      <c r="R120" s="4">
        <f t="shared" si="32"/>
        <v>1</v>
      </c>
      <c r="S120">
        <f t="shared" si="33"/>
        <v>14</v>
      </c>
      <c r="T120">
        <v>35</v>
      </c>
      <c r="U120" s="4">
        <f t="shared" si="34"/>
        <v>1.5263230925592794</v>
      </c>
      <c r="V120">
        <f t="shared" si="35"/>
        <v>53.421308239574778</v>
      </c>
      <c r="W120">
        <v>113</v>
      </c>
      <c r="X120" s="4">
        <f t="shared" si="36"/>
        <v>1</v>
      </c>
      <c r="Y120">
        <f t="shared" si="37"/>
        <v>113</v>
      </c>
      <c r="Z120">
        <v>2</v>
      </c>
      <c r="AA120" s="4">
        <f t="shared" si="38"/>
        <v>4.5364773483477618</v>
      </c>
      <c r="AC120">
        <v>77.577777777777783</v>
      </c>
      <c r="AD120">
        <f t="shared" si="39"/>
        <v>7.6931342961398368</v>
      </c>
      <c r="AE120">
        <f t="shared" si="40"/>
        <v>596.81626284053721</v>
      </c>
      <c r="AG120">
        <f t="shared" si="41"/>
        <v>1746.3914660513269</v>
      </c>
      <c r="AH120">
        <f t="shared" si="42"/>
        <v>119</v>
      </c>
      <c r="AI120">
        <f>VLOOKUP(A120,Referenz_DEF!A:E,5,FALSE)</f>
        <v>0</v>
      </c>
      <c r="AJ120">
        <f t="shared" si="43"/>
        <v>0</v>
      </c>
    </row>
    <row r="121" spans="1:36" x14ac:dyDescent="0.35">
      <c r="A121" s="5" t="s">
        <v>242</v>
      </c>
      <c r="B121">
        <v>20</v>
      </c>
      <c r="C121" s="4">
        <f t="shared" si="22"/>
        <v>6.1419390149774795</v>
      </c>
      <c r="D121">
        <f t="shared" si="23"/>
        <v>122.8387802995496</v>
      </c>
      <c r="E121">
        <v>35</v>
      </c>
      <c r="F121" s="4">
        <f t="shared" si="24"/>
        <v>9.4230058002091095</v>
      </c>
      <c r="G121">
        <f t="shared" si="25"/>
        <v>329.80520300731882</v>
      </c>
      <c r="H121">
        <v>43</v>
      </c>
      <c r="I121" s="4">
        <f t="shared" si="26"/>
        <v>1</v>
      </c>
      <c r="J121">
        <f t="shared" si="27"/>
        <v>43</v>
      </c>
      <c r="K121">
        <v>1</v>
      </c>
      <c r="L121" s="4">
        <f t="shared" si="28"/>
        <v>7.6613517660734658</v>
      </c>
      <c r="M121">
        <f t="shared" si="29"/>
        <v>7.6613517660734658</v>
      </c>
      <c r="N121">
        <v>488</v>
      </c>
      <c r="O121" s="4">
        <f t="shared" si="30"/>
        <v>1.0137377392131277</v>
      </c>
      <c r="P121">
        <f t="shared" si="31"/>
        <v>494.70401673600634</v>
      </c>
      <c r="Q121">
        <v>7</v>
      </c>
      <c r="R121" s="4">
        <f t="shared" si="32"/>
        <v>1</v>
      </c>
      <c r="S121">
        <f t="shared" si="33"/>
        <v>7</v>
      </c>
      <c r="T121">
        <v>18</v>
      </c>
      <c r="U121" s="4">
        <f t="shared" si="34"/>
        <v>1.5263230925592794</v>
      </c>
      <c r="V121">
        <f t="shared" si="35"/>
        <v>27.473815666067029</v>
      </c>
      <c r="W121">
        <v>164</v>
      </c>
      <c r="X121" s="4">
        <f t="shared" si="36"/>
        <v>1</v>
      </c>
      <c r="Y121">
        <f t="shared" si="37"/>
        <v>164</v>
      </c>
      <c r="Z121">
        <v>1</v>
      </c>
      <c r="AA121" s="4">
        <f t="shared" si="38"/>
        <v>4.5364773483477618</v>
      </c>
      <c r="AC121">
        <v>71.33846153846153</v>
      </c>
      <c r="AD121">
        <f t="shared" si="39"/>
        <v>7.6931342961398368</v>
      </c>
      <c r="AE121">
        <f t="shared" si="40"/>
        <v>548.81636509539101</v>
      </c>
      <c r="AG121">
        <f t="shared" si="41"/>
        <v>1745.2995325704064</v>
      </c>
      <c r="AH121">
        <f t="shared" si="42"/>
        <v>120</v>
      </c>
      <c r="AI121">
        <f>VLOOKUP(A121,Referenz_DEF!A:E,5,FALSE)</f>
        <v>0</v>
      </c>
      <c r="AJ121">
        <f t="shared" si="43"/>
        <v>0</v>
      </c>
    </row>
    <row r="122" spans="1:36" x14ac:dyDescent="0.35">
      <c r="A122" s="5" t="s">
        <v>154</v>
      </c>
      <c r="B122">
        <v>18</v>
      </c>
      <c r="C122" s="4">
        <f t="shared" si="22"/>
        <v>6.1419390149774795</v>
      </c>
      <c r="D122">
        <f t="shared" si="23"/>
        <v>110.55490226959463</v>
      </c>
      <c r="E122">
        <v>32</v>
      </c>
      <c r="F122" s="4">
        <f t="shared" si="24"/>
        <v>9.4230058002091095</v>
      </c>
      <c r="G122">
        <f t="shared" si="25"/>
        <v>301.5361856066915</v>
      </c>
      <c r="H122">
        <v>35</v>
      </c>
      <c r="I122" s="4">
        <f t="shared" si="26"/>
        <v>1</v>
      </c>
      <c r="J122">
        <f t="shared" si="27"/>
        <v>35</v>
      </c>
      <c r="K122">
        <v>0</v>
      </c>
      <c r="L122" s="4">
        <f t="shared" si="28"/>
        <v>7.6613517660734658</v>
      </c>
      <c r="M122">
        <f t="shared" si="29"/>
        <v>0</v>
      </c>
      <c r="N122">
        <v>558</v>
      </c>
      <c r="O122" s="4">
        <f t="shared" si="30"/>
        <v>1.0137377392131277</v>
      </c>
      <c r="P122">
        <f t="shared" si="31"/>
        <v>565.66565848092523</v>
      </c>
      <c r="Q122">
        <v>19</v>
      </c>
      <c r="R122" s="4">
        <f t="shared" si="32"/>
        <v>1</v>
      </c>
      <c r="S122">
        <f t="shared" si="33"/>
        <v>19</v>
      </c>
      <c r="T122">
        <v>21</v>
      </c>
      <c r="U122" s="4">
        <f t="shared" si="34"/>
        <v>1.5263230925592794</v>
      </c>
      <c r="V122">
        <f t="shared" si="35"/>
        <v>32.052784943744868</v>
      </c>
      <c r="W122">
        <v>102</v>
      </c>
      <c r="X122" s="4">
        <f t="shared" si="36"/>
        <v>1</v>
      </c>
      <c r="Y122">
        <f t="shared" si="37"/>
        <v>102</v>
      </c>
      <c r="Z122">
        <v>1</v>
      </c>
      <c r="AA122" s="4">
        <f t="shared" si="38"/>
        <v>4.5364773483477618</v>
      </c>
      <c r="AC122">
        <v>75.3</v>
      </c>
      <c r="AD122">
        <f t="shared" si="39"/>
        <v>7.6931342961398368</v>
      </c>
      <c r="AE122">
        <f t="shared" si="40"/>
        <v>579.29301249932973</v>
      </c>
      <c r="AG122">
        <f t="shared" si="41"/>
        <v>1745.102543800286</v>
      </c>
      <c r="AH122">
        <f t="shared" si="42"/>
        <v>121</v>
      </c>
      <c r="AI122">
        <f>VLOOKUP(A122,Referenz_DEF!A:E,5,FALSE)</f>
        <v>0</v>
      </c>
      <c r="AJ122">
        <f t="shared" si="43"/>
        <v>0</v>
      </c>
    </row>
    <row r="123" spans="1:36" x14ac:dyDescent="0.35">
      <c r="A123" s="5" t="s">
        <v>146</v>
      </c>
      <c r="B123">
        <v>9</v>
      </c>
      <c r="C123" s="4">
        <f t="shared" si="22"/>
        <v>6.1419390149774795</v>
      </c>
      <c r="D123">
        <f t="shared" si="23"/>
        <v>55.277451134797317</v>
      </c>
      <c r="E123">
        <v>34</v>
      </c>
      <c r="F123" s="4">
        <f t="shared" si="24"/>
        <v>9.4230058002091095</v>
      </c>
      <c r="G123">
        <f t="shared" si="25"/>
        <v>320.3821972071097</v>
      </c>
      <c r="H123">
        <v>29</v>
      </c>
      <c r="I123" s="4">
        <f t="shared" si="26"/>
        <v>1</v>
      </c>
      <c r="J123">
        <f t="shared" si="27"/>
        <v>29</v>
      </c>
      <c r="K123">
        <v>0</v>
      </c>
      <c r="L123" s="4">
        <f t="shared" si="28"/>
        <v>7.6613517660734658</v>
      </c>
      <c r="M123">
        <f t="shared" si="29"/>
        <v>0</v>
      </c>
      <c r="N123">
        <v>547</v>
      </c>
      <c r="O123" s="4">
        <f t="shared" si="30"/>
        <v>1.0137377392131277</v>
      </c>
      <c r="P123">
        <f t="shared" si="31"/>
        <v>554.51454334958089</v>
      </c>
      <c r="Q123">
        <v>22</v>
      </c>
      <c r="R123" s="4">
        <f t="shared" si="32"/>
        <v>1</v>
      </c>
      <c r="S123">
        <f t="shared" si="33"/>
        <v>22</v>
      </c>
      <c r="T123">
        <v>17</v>
      </c>
      <c r="U123" s="4">
        <f t="shared" si="34"/>
        <v>1.5263230925592794</v>
      </c>
      <c r="V123">
        <f t="shared" si="35"/>
        <v>25.947492573507752</v>
      </c>
      <c r="W123">
        <v>55</v>
      </c>
      <c r="X123" s="4">
        <f t="shared" si="36"/>
        <v>1</v>
      </c>
      <c r="Y123">
        <f t="shared" si="37"/>
        <v>55</v>
      </c>
      <c r="Z123">
        <v>0</v>
      </c>
      <c r="AA123" s="4">
        <f t="shared" si="38"/>
        <v>4.5364773483477618</v>
      </c>
      <c r="AC123">
        <v>88.141666666666666</v>
      </c>
      <c r="AD123">
        <f t="shared" si="39"/>
        <v>7.6931342961398368</v>
      </c>
      <c r="AE123">
        <f t="shared" si="40"/>
        <v>678.08567875225879</v>
      </c>
      <c r="AG123">
        <f t="shared" si="41"/>
        <v>1740.2073630172542</v>
      </c>
      <c r="AH123">
        <f t="shared" si="42"/>
        <v>122</v>
      </c>
      <c r="AI123">
        <f>VLOOKUP(A123,Referenz_DEF!A:E,5,FALSE)</f>
        <v>0</v>
      </c>
      <c r="AJ123">
        <f t="shared" si="43"/>
        <v>0</v>
      </c>
    </row>
    <row r="124" spans="1:36" x14ac:dyDescent="0.35">
      <c r="A124" s="5" t="s">
        <v>185</v>
      </c>
      <c r="B124">
        <v>19</v>
      </c>
      <c r="C124" s="4">
        <f t="shared" si="22"/>
        <v>6.1419390149774795</v>
      </c>
      <c r="D124">
        <f t="shared" si="23"/>
        <v>116.69684128457212</v>
      </c>
      <c r="E124">
        <v>14</v>
      </c>
      <c r="F124" s="4">
        <f t="shared" si="24"/>
        <v>9.4230058002091095</v>
      </c>
      <c r="G124">
        <f t="shared" si="25"/>
        <v>131.92208120292753</v>
      </c>
      <c r="H124">
        <v>32</v>
      </c>
      <c r="I124" s="4">
        <f t="shared" si="26"/>
        <v>1</v>
      </c>
      <c r="J124">
        <f t="shared" si="27"/>
        <v>32</v>
      </c>
      <c r="K124">
        <v>0</v>
      </c>
      <c r="L124" s="4">
        <f t="shared" si="28"/>
        <v>7.6613517660734658</v>
      </c>
      <c r="M124">
        <f t="shared" si="29"/>
        <v>0</v>
      </c>
      <c r="N124">
        <v>599</v>
      </c>
      <c r="O124" s="4">
        <f t="shared" si="30"/>
        <v>1.0137377392131277</v>
      </c>
      <c r="P124">
        <f t="shared" si="31"/>
        <v>607.2289057886635</v>
      </c>
      <c r="Q124">
        <v>15</v>
      </c>
      <c r="R124" s="4">
        <f t="shared" si="32"/>
        <v>1</v>
      </c>
      <c r="S124">
        <f t="shared" si="33"/>
        <v>15</v>
      </c>
      <c r="T124">
        <v>39</v>
      </c>
      <c r="U124" s="4">
        <f t="shared" si="34"/>
        <v>1.5263230925592794</v>
      </c>
      <c r="V124">
        <f t="shared" si="35"/>
        <v>59.526600609811901</v>
      </c>
      <c r="W124">
        <v>148</v>
      </c>
      <c r="X124" s="4">
        <f t="shared" si="36"/>
        <v>1</v>
      </c>
      <c r="Y124">
        <f t="shared" si="37"/>
        <v>148</v>
      </c>
      <c r="Z124">
        <v>2</v>
      </c>
      <c r="AA124" s="4">
        <f t="shared" si="38"/>
        <v>4.5364773483477618</v>
      </c>
      <c r="AC124">
        <v>81.084210526315786</v>
      </c>
      <c r="AD124">
        <f t="shared" si="39"/>
        <v>7.6931342961398368</v>
      </c>
      <c r="AE124">
        <f t="shared" si="40"/>
        <v>623.7917208754227</v>
      </c>
      <c r="AG124">
        <f t="shared" si="41"/>
        <v>1734.1661497613977</v>
      </c>
      <c r="AH124">
        <f t="shared" si="42"/>
        <v>123</v>
      </c>
      <c r="AI124">
        <f>VLOOKUP(A124,Referenz_DEF!A:E,5,FALSE)</f>
        <v>0</v>
      </c>
      <c r="AJ124">
        <f t="shared" si="43"/>
        <v>0</v>
      </c>
    </row>
    <row r="125" spans="1:36" x14ac:dyDescent="0.35">
      <c r="A125" s="5" t="s">
        <v>197</v>
      </c>
      <c r="B125">
        <v>35</v>
      </c>
      <c r="C125" s="4">
        <f t="shared" si="22"/>
        <v>6.1419390149774795</v>
      </c>
      <c r="D125">
        <f t="shared" si="23"/>
        <v>214.96786552421179</v>
      </c>
      <c r="E125">
        <v>26</v>
      </c>
      <c r="F125" s="4">
        <f t="shared" si="24"/>
        <v>9.4230058002091095</v>
      </c>
      <c r="G125">
        <f t="shared" si="25"/>
        <v>244.99815080543684</v>
      </c>
      <c r="H125">
        <v>22</v>
      </c>
      <c r="I125" s="4">
        <f t="shared" si="26"/>
        <v>1</v>
      </c>
      <c r="J125">
        <f t="shared" si="27"/>
        <v>22</v>
      </c>
      <c r="K125">
        <v>0</v>
      </c>
      <c r="L125" s="4">
        <f t="shared" si="28"/>
        <v>7.6613517660734658</v>
      </c>
      <c r="M125">
        <f t="shared" si="29"/>
        <v>0</v>
      </c>
      <c r="N125">
        <v>376</v>
      </c>
      <c r="O125" s="4">
        <f t="shared" si="30"/>
        <v>1.0137377392131277</v>
      </c>
      <c r="P125">
        <f t="shared" si="31"/>
        <v>381.165389944136</v>
      </c>
      <c r="Q125">
        <v>19</v>
      </c>
      <c r="R125" s="4">
        <f t="shared" si="32"/>
        <v>1</v>
      </c>
      <c r="S125">
        <f t="shared" si="33"/>
        <v>19</v>
      </c>
      <c r="T125">
        <v>24</v>
      </c>
      <c r="U125" s="4">
        <f t="shared" si="34"/>
        <v>1.5263230925592794</v>
      </c>
      <c r="V125">
        <f t="shared" si="35"/>
        <v>36.63175422142271</v>
      </c>
      <c r="W125">
        <v>223</v>
      </c>
      <c r="X125" s="4">
        <f t="shared" si="36"/>
        <v>1</v>
      </c>
      <c r="Y125">
        <f t="shared" si="37"/>
        <v>223</v>
      </c>
      <c r="Z125">
        <v>1</v>
      </c>
      <c r="AA125" s="4">
        <f t="shared" si="38"/>
        <v>4.5364773483477618</v>
      </c>
      <c r="AC125">
        <v>76.926666666666677</v>
      </c>
      <c r="AD125">
        <f t="shared" si="39"/>
        <v>7.6931342961398368</v>
      </c>
      <c r="AE125">
        <f t="shared" si="40"/>
        <v>591.80717762105064</v>
      </c>
      <c r="AG125">
        <f t="shared" si="41"/>
        <v>1733.570338116258</v>
      </c>
      <c r="AH125">
        <f t="shared" si="42"/>
        <v>124</v>
      </c>
      <c r="AI125">
        <f>VLOOKUP(A125,Referenz_DEF!A:E,5,FALSE)</f>
        <v>0</v>
      </c>
      <c r="AJ125">
        <f t="shared" si="43"/>
        <v>0</v>
      </c>
    </row>
    <row r="126" spans="1:36" x14ac:dyDescent="0.35">
      <c r="A126" s="5" t="s">
        <v>276</v>
      </c>
      <c r="B126">
        <v>19</v>
      </c>
      <c r="C126" s="4">
        <f t="shared" si="22"/>
        <v>6.1419390149774795</v>
      </c>
      <c r="D126">
        <f t="shared" si="23"/>
        <v>116.69684128457212</v>
      </c>
      <c r="E126">
        <v>24</v>
      </c>
      <c r="F126" s="4">
        <f t="shared" si="24"/>
        <v>9.4230058002091095</v>
      </c>
      <c r="G126">
        <f t="shared" si="25"/>
        <v>226.15213920501861</v>
      </c>
      <c r="H126">
        <v>15</v>
      </c>
      <c r="I126" s="4">
        <f t="shared" si="26"/>
        <v>1</v>
      </c>
      <c r="J126">
        <f t="shared" si="27"/>
        <v>15</v>
      </c>
      <c r="K126">
        <v>0</v>
      </c>
      <c r="L126" s="4">
        <f t="shared" si="28"/>
        <v>7.6613517660734658</v>
      </c>
      <c r="M126">
        <f t="shared" si="29"/>
        <v>0</v>
      </c>
      <c r="N126">
        <v>554</v>
      </c>
      <c r="O126" s="4">
        <f t="shared" si="30"/>
        <v>1.0137377392131277</v>
      </c>
      <c r="P126">
        <f t="shared" si="31"/>
        <v>561.61070752407272</v>
      </c>
      <c r="Q126">
        <v>12</v>
      </c>
      <c r="R126" s="4">
        <f t="shared" si="32"/>
        <v>1</v>
      </c>
      <c r="S126">
        <f t="shared" si="33"/>
        <v>12</v>
      </c>
      <c r="T126">
        <v>5</v>
      </c>
      <c r="U126" s="4">
        <f t="shared" si="34"/>
        <v>1.5263230925592794</v>
      </c>
      <c r="V126">
        <f t="shared" si="35"/>
        <v>7.6316154627963968</v>
      </c>
      <c r="W126">
        <v>103</v>
      </c>
      <c r="X126" s="4">
        <f t="shared" si="36"/>
        <v>1</v>
      </c>
      <c r="Y126">
        <f t="shared" si="37"/>
        <v>103</v>
      </c>
      <c r="Z126">
        <v>0</v>
      </c>
      <c r="AA126" s="4">
        <f t="shared" si="38"/>
        <v>4.5364773483477618</v>
      </c>
      <c r="AC126">
        <v>89.811111111111103</v>
      </c>
      <c r="AD126">
        <f t="shared" si="39"/>
        <v>7.6931342961398368</v>
      </c>
      <c r="AE126">
        <f t="shared" si="40"/>
        <v>690.92893906331437</v>
      </c>
      <c r="AG126">
        <f t="shared" si="41"/>
        <v>1733.0202425397742</v>
      </c>
      <c r="AH126">
        <f t="shared" si="42"/>
        <v>125</v>
      </c>
      <c r="AI126">
        <f>VLOOKUP(A126,Referenz_DEF!A:E,5,FALSE)</f>
        <v>0</v>
      </c>
      <c r="AJ126">
        <f t="shared" si="43"/>
        <v>0</v>
      </c>
    </row>
    <row r="127" spans="1:36" x14ac:dyDescent="0.35">
      <c r="A127" s="5" t="s">
        <v>124</v>
      </c>
      <c r="B127">
        <v>16</v>
      </c>
      <c r="C127" s="4">
        <f t="shared" si="22"/>
        <v>6.1419390149774795</v>
      </c>
      <c r="D127">
        <f t="shared" si="23"/>
        <v>98.271024239639672</v>
      </c>
      <c r="E127">
        <v>40</v>
      </c>
      <c r="F127" s="4">
        <f t="shared" si="24"/>
        <v>9.4230058002091095</v>
      </c>
      <c r="G127">
        <f t="shared" si="25"/>
        <v>376.92023200836439</v>
      </c>
      <c r="H127">
        <v>27</v>
      </c>
      <c r="I127" s="4">
        <f t="shared" si="26"/>
        <v>1</v>
      </c>
      <c r="J127">
        <f t="shared" si="27"/>
        <v>27</v>
      </c>
      <c r="K127">
        <v>1</v>
      </c>
      <c r="L127" s="4">
        <f t="shared" si="28"/>
        <v>7.6613517660734658</v>
      </c>
      <c r="M127">
        <f t="shared" si="29"/>
        <v>7.6613517660734658</v>
      </c>
      <c r="N127">
        <v>463</v>
      </c>
      <c r="O127" s="4">
        <f t="shared" si="30"/>
        <v>1.0137377392131277</v>
      </c>
      <c r="P127">
        <f t="shared" si="31"/>
        <v>469.3605732556781</v>
      </c>
      <c r="Q127">
        <v>8</v>
      </c>
      <c r="R127" s="4">
        <f t="shared" si="32"/>
        <v>1</v>
      </c>
      <c r="S127">
        <f t="shared" si="33"/>
        <v>8</v>
      </c>
      <c r="T127">
        <v>14</v>
      </c>
      <c r="U127" s="4">
        <f t="shared" si="34"/>
        <v>1.5263230925592794</v>
      </c>
      <c r="V127">
        <f t="shared" si="35"/>
        <v>21.368523295829913</v>
      </c>
      <c r="W127">
        <v>116</v>
      </c>
      <c r="X127" s="4">
        <f t="shared" si="36"/>
        <v>1</v>
      </c>
      <c r="Y127">
        <f t="shared" si="37"/>
        <v>116</v>
      </c>
      <c r="Z127">
        <v>0</v>
      </c>
      <c r="AA127" s="4">
        <f t="shared" si="38"/>
        <v>4.5364773483477618</v>
      </c>
      <c r="AC127">
        <v>76.022222222222226</v>
      </c>
      <c r="AD127">
        <f t="shared" si="39"/>
        <v>7.6931342961398368</v>
      </c>
      <c r="AE127">
        <f t="shared" si="40"/>
        <v>584.84916504654188</v>
      </c>
      <c r="AG127">
        <f t="shared" si="41"/>
        <v>1709.4308696121275</v>
      </c>
      <c r="AH127">
        <f t="shared" si="42"/>
        <v>126</v>
      </c>
      <c r="AI127">
        <f>VLOOKUP(A127,Referenz_DEF!A:E,5,FALSE)</f>
        <v>0</v>
      </c>
      <c r="AJ127">
        <f t="shared" si="43"/>
        <v>0</v>
      </c>
    </row>
    <row r="128" spans="1:36" x14ac:dyDescent="0.35">
      <c r="A128" s="5" t="s">
        <v>214</v>
      </c>
      <c r="B128">
        <v>15</v>
      </c>
      <c r="C128" s="4">
        <f t="shared" si="22"/>
        <v>6.1419390149774795</v>
      </c>
      <c r="D128">
        <f t="shared" si="23"/>
        <v>92.129085224662191</v>
      </c>
      <c r="E128">
        <v>38</v>
      </c>
      <c r="F128" s="4">
        <f t="shared" si="24"/>
        <v>9.4230058002091095</v>
      </c>
      <c r="G128">
        <f t="shared" si="25"/>
        <v>358.07422040794614</v>
      </c>
      <c r="H128">
        <v>15</v>
      </c>
      <c r="I128" s="4">
        <f t="shared" si="26"/>
        <v>1</v>
      </c>
      <c r="J128">
        <f t="shared" si="27"/>
        <v>15</v>
      </c>
      <c r="K128">
        <v>2</v>
      </c>
      <c r="L128" s="4">
        <f t="shared" si="28"/>
        <v>7.6613517660734658</v>
      </c>
      <c r="M128">
        <f t="shared" si="29"/>
        <v>15.322703532146932</v>
      </c>
      <c r="N128">
        <v>527</v>
      </c>
      <c r="O128" s="4">
        <f t="shared" si="30"/>
        <v>1.0137377392131277</v>
      </c>
      <c r="P128">
        <f t="shared" si="31"/>
        <v>534.23978856531835</v>
      </c>
      <c r="Q128">
        <v>4</v>
      </c>
      <c r="R128" s="4">
        <f t="shared" si="32"/>
        <v>1</v>
      </c>
      <c r="S128">
        <f t="shared" si="33"/>
        <v>4</v>
      </c>
      <c r="T128">
        <v>7</v>
      </c>
      <c r="U128" s="4">
        <f t="shared" si="34"/>
        <v>1.5263230925592794</v>
      </c>
      <c r="V128">
        <f t="shared" si="35"/>
        <v>10.684261647914957</v>
      </c>
      <c r="W128">
        <v>58</v>
      </c>
      <c r="X128" s="4">
        <f t="shared" si="36"/>
        <v>1</v>
      </c>
      <c r="Y128">
        <f t="shared" si="37"/>
        <v>58</v>
      </c>
      <c r="Z128">
        <v>1</v>
      </c>
      <c r="AA128" s="4">
        <f t="shared" si="38"/>
        <v>4.5364773483477618</v>
      </c>
      <c r="AC128">
        <v>79.84</v>
      </c>
      <c r="AD128">
        <f t="shared" si="39"/>
        <v>7.6931342961398368</v>
      </c>
      <c r="AE128">
        <f t="shared" si="40"/>
        <v>614.21984220380455</v>
      </c>
      <c r="AG128">
        <f t="shared" si="41"/>
        <v>1701.6699015817933</v>
      </c>
      <c r="AH128">
        <f t="shared" si="42"/>
        <v>127</v>
      </c>
      <c r="AI128">
        <f>VLOOKUP(A128,Referenz_DEF!A:E,5,FALSE)</f>
        <v>0</v>
      </c>
      <c r="AJ128">
        <f t="shared" si="43"/>
        <v>0</v>
      </c>
    </row>
    <row r="129" spans="1:36" x14ac:dyDescent="0.35">
      <c r="A129" s="5" t="s">
        <v>169</v>
      </c>
      <c r="B129">
        <v>15</v>
      </c>
      <c r="C129" s="4">
        <f t="shared" si="22"/>
        <v>6.1419390149774795</v>
      </c>
      <c r="D129">
        <f t="shared" si="23"/>
        <v>92.129085224662191</v>
      </c>
      <c r="E129">
        <v>31</v>
      </c>
      <c r="F129" s="4">
        <f t="shared" si="24"/>
        <v>9.4230058002091095</v>
      </c>
      <c r="G129">
        <f t="shared" si="25"/>
        <v>292.11317980648238</v>
      </c>
      <c r="H129">
        <v>35</v>
      </c>
      <c r="I129" s="4">
        <f t="shared" si="26"/>
        <v>1</v>
      </c>
      <c r="J129">
        <f t="shared" si="27"/>
        <v>35</v>
      </c>
      <c r="K129">
        <v>0</v>
      </c>
      <c r="L129" s="4">
        <f t="shared" si="28"/>
        <v>7.6613517660734658</v>
      </c>
      <c r="M129">
        <f t="shared" si="29"/>
        <v>0</v>
      </c>
      <c r="N129">
        <v>497</v>
      </c>
      <c r="O129" s="4">
        <f t="shared" si="30"/>
        <v>1.0137377392131277</v>
      </c>
      <c r="P129">
        <f t="shared" si="31"/>
        <v>503.82765638892448</v>
      </c>
      <c r="Q129">
        <v>6</v>
      </c>
      <c r="R129" s="4">
        <f t="shared" si="32"/>
        <v>1</v>
      </c>
      <c r="S129">
        <f t="shared" si="33"/>
        <v>6</v>
      </c>
      <c r="T129">
        <v>5</v>
      </c>
      <c r="U129" s="4">
        <f t="shared" si="34"/>
        <v>1.5263230925592794</v>
      </c>
      <c r="V129">
        <f t="shared" si="35"/>
        <v>7.6316154627963968</v>
      </c>
      <c r="W129">
        <v>59</v>
      </c>
      <c r="X129" s="4">
        <f t="shared" si="36"/>
        <v>1</v>
      </c>
      <c r="Y129">
        <f t="shared" si="37"/>
        <v>59</v>
      </c>
      <c r="Z129">
        <v>0</v>
      </c>
      <c r="AA129" s="4">
        <f t="shared" si="38"/>
        <v>4.5364773483477618</v>
      </c>
      <c r="AC129">
        <v>91.350000000000009</v>
      </c>
      <c r="AD129">
        <f t="shared" si="39"/>
        <v>7.6931342961398368</v>
      </c>
      <c r="AE129">
        <f t="shared" si="40"/>
        <v>702.76781795237412</v>
      </c>
      <c r="AG129">
        <f t="shared" si="41"/>
        <v>1698.4693548352395</v>
      </c>
      <c r="AH129">
        <f t="shared" si="42"/>
        <v>128</v>
      </c>
      <c r="AI129">
        <f>VLOOKUP(A129,Referenz_DEF!A:E,5,FALSE)</f>
        <v>0</v>
      </c>
      <c r="AJ129">
        <f t="shared" si="43"/>
        <v>0</v>
      </c>
    </row>
    <row r="130" spans="1:36" x14ac:dyDescent="0.35">
      <c r="A130" s="5" t="s">
        <v>113</v>
      </c>
      <c r="B130">
        <v>9</v>
      </c>
      <c r="C130" s="4">
        <f t="shared" ref="C130:C193" si="44">$C$269</f>
        <v>6.1419390149774795</v>
      </c>
      <c r="D130">
        <f t="shared" ref="D130:D193" si="45">B130*C130</f>
        <v>55.277451134797317</v>
      </c>
      <c r="E130">
        <v>33</v>
      </c>
      <c r="F130" s="4">
        <f t="shared" ref="F130:F193" si="46">$F$269</f>
        <v>9.4230058002091095</v>
      </c>
      <c r="G130">
        <f t="shared" ref="G130:G193" si="47">E130*F130</f>
        <v>310.95919140690063</v>
      </c>
      <c r="H130">
        <v>23</v>
      </c>
      <c r="I130" s="4">
        <f t="shared" ref="I130:I193" si="48">$I$269</f>
        <v>1</v>
      </c>
      <c r="J130">
        <f t="shared" ref="J130:J193" si="49">H130*I130</f>
        <v>23</v>
      </c>
      <c r="K130">
        <v>2</v>
      </c>
      <c r="L130" s="4">
        <f t="shared" ref="L130:L193" si="50">$L$269</f>
        <v>7.6613517660734658</v>
      </c>
      <c r="M130">
        <f t="shared" ref="M130:M193" si="51">K130*L130</f>
        <v>15.322703532146932</v>
      </c>
      <c r="N130">
        <v>575</v>
      </c>
      <c r="O130" s="4">
        <f t="shared" ref="O130:O193" si="52">$O$269</f>
        <v>1.0137377392131277</v>
      </c>
      <c r="P130">
        <f t="shared" ref="P130:P193" si="53">N130*O130</f>
        <v>582.89920004754845</v>
      </c>
      <c r="Q130">
        <v>14</v>
      </c>
      <c r="R130" s="4">
        <f t="shared" ref="R130:R193" si="54">$R$269</f>
        <v>1</v>
      </c>
      <c r="S130">
        <f t="shared" ref="S130:S193" si="55">Q130*R130</f>
        <v>14</v>
      </c>
      <c r="T130">
        <v>16</v>
      </c>
      <c r="U130" s="4">
        <f t="shared" ref="U130:U193" si="56">$U$269</f>
        <v>1.5263230925592794</v>
      </c>
      <c r="V130">
        <f t="shared" ref="V130:V193" si="57">T130*U130</f>
        <v>24.421169480948471</v>
      </c>
      <c r="W130">
        <v>95</v>
      </c>
      <c r="X130" s="4">
        <f t="shared" ref="X130:X193" si="58">$X$269</f>
        <v>1</v>
      </c>
      <c r="Y130">
        <f t="shared" ref="Y130:Y193" si="59">W130*X130</f>
        <v>95</v>
      </c>
      <c r="Z130">
        <v>0</v>
      </c>
      <c r="AA130" s="4">
        <f t="shared" ref="AA130:AA193" si="60">$AA$269</f>
        <v>4.5364773483477618</v>
      </c>
      <c r="AB130" s="4"/>
      <c r="AC130">
        <v>74.77000000000001</v>
      </c>
      <c r="AD130">
        <f t="shared" ref="AD130:AD193" si="61">$AD$269</f>
        <v>7.6931342961398368</v>
      </c>
      <c r="AE130">
        <f t="shared" ref="AE130:AE193" si="62">AC130*AD130</f>
        <v>575.21565132237572</v>
      </c>
      <c r="AG130">
        <f t="shared" ref="AG130:AG193" si="63">SUM(AE130,V130,S130,P130,M130,J130,G130,D130,Y130,AB130)</f>
        <v>1696.0953669247176</v>
      </c>
      <c r="AH130">
        <f t="shared" ref="AH130:AH193" si="64">RANK(AG130,AG:AG,0)</f>
        <v>129</v>
      </c>
      <c r="AI130">
        <f>VLOOKUP(A130,Referenz_DEF!A:E,5,FALSE)</f>
        <v>0</v>
      </c>
      <c r="AJ130">
        <f t="shared" ref="AJ130:AJ193" si="65">IFERROR(IF(AI130=0,0,ABS(AH130-AI130)),0)</f>
        <v>0</v>
      </c>
    </row>
    <row r="131" spans="1:36" x14ac:dyDescent="0.35">
      <c r="A131" s="5" t="s">
        <v>117</v>
      </c>
      <c r="B131">
        <v>15</v>
      </c>
      <c r="C131" s="4">
        <f t="shared" si="44"/>
        <v>6.1419390149774795</v>
      </c>
      <c r="D131">
        <f t="shared" si="45"/>
        <v>92.129085224662191</v>
      </c>
      <c r="E131">
        <v>27</v>
      </c>
      <c r="F131" s="4">
        <f t="shared" si="46"/>
        <v>9.4230058002091095</v>
      </c>
      <c r="G131">
        <f t="shared" si="47"/>
        <v>254.42115660564596</v>
      </c>
      <c r="H131">
        <v>33</v>
      </c>
      <c r="I131" s="4">
        <f t="shared" si="48"/>
        <v>1</v>
      </c>
      <c r="J131">
        <f t="shared" si="49"/>
        <v>33</v>
      </c>
      <c r="K131">
        <v>0</v>
      </c>
      <c r="L131" s="4">
        <f t="shared" si="50"/>
        <v>7.6613517660734658</v>
      </c>
      <c r="M131">
        <f t="shared" si="51"/>
        <v>0</v>
      </c>
      <c r="N131">
        <v>589</v>
      </c>
      <c r="O131" s="4">
        <f t="shared" si="52"/>
        <v>1.0137377392131277</v>
      </c>
      <c r="P131">
        <f t="shared" si="53"/>
        <v>597.09152839653223</v>
      </c>
      <c r="Q131">
        <v>12</v>
      </c>
      <c r="R131" s="4">
        <f t="shared" si="54"/>
        <v>1</v>
      </c>
      <c r="S131">
        <f t="shared" si="55"/>
        <v>12</v>
      </c>
      <c r="T131">
        <v>16</v>
      </c>
      <c r="U131" s="4">
        <f t="shared" si="56"/>
        <v>1.5263230925592794</v>
      </c>
      <c r="V131">
        <f t="shared" si="57"/>
        <v>24.421169480948471</v>
      </c>
      <c r="W131">
        <v>87</v>
      </c>
      <c r="X131" s="4">
        <f t="shared" si="58"/>
        <v>1</v>
      </c>
      <c r="Y131">
        <f t="shared" si="59"/>
        <v>87</v>
      </c>
      <c r="Z131">
        <v>0</v>
      </c>
      <c r="AA131" s="4">
        <f t="shared" si="60"/>
        <v>4.5364773483477618</v>
      </c>
      <c r="AC131">
        <v>74.911111111111111</v>
      </c>
      <c r="AD131">
        <f t="shared" si="61"/>
        <v>7.6931342961398368</v>
      </c>
      <c r="AE131">
        <f t="shared" si="62"/>
        <v>576.30123805083088</v>
      </c>
      <c r="AG131">
        <f t="shared" si="63"/>
        <v>1676.3641777586199</v>
      </c>
      <c r="AH131">
        <f t="shared" si="64"/>
        <v>130</v>
      </c>
      <c r="AI131">
        <f>VLOOKUP(A131,Referenz_DEF!A:E,5,FALSE)</f>
        <v>0</v>
      </c>
      <c r="AJ131">
        <f t="shared" si="65"/>
        <v>0</v>
      </c>
    </row>
    <row r="132" spans="1:36" x14ac:dyDescent="0.35">
      <c r="A132" s="5" t="s">
        <v>248</v>
      </c>
      <c r="B132">
        <v>12</v>
      </c>
      <c r="C132" s="4">
        <f t="shared" si="44"/>
        <v>6.1419390149774795</v>
      </c>
      <c r="D132">
        <f t="shared" si="45"/>
        <v>73.703268179729747</v>
      </c>
      <c r="E132">
        <v>37</v>
      </c>
      <c r="F132" s="4">
        <f t="shared" si="46"/>
        <v>9.4230058002091095</v>
      </c>
      <c r="G132">
        <f t="shared" si="47"/>
        <v>348.65121460773707</v>
      </c>
      <c r="H132">
        <v>30</v>
      </c>
      <c r="I132" s="4">
        <f t="shared" si="48"/>
        <v>1</v>
      </c>
      <c r="J132">
        <f t="shared" si="49"/>
        <v>30</v>
      </c>
      <c r="K132">
        <v>2</v>
      </c>
      <c r="L132" s="4">
        <f t="shared" si="50"/>
        <v>7.6613517660734658</v>
      </c>
      <c r="M132">
        <f t="shared" si="51"/>
        <v>15.322703532146932</v>
      </c>
      <c r="N132">
        <v>505</v>
      </c>
      <c r="O132" s="4">
        <f t="shared" si="52"/>
        <v>1.0137377392131277</v>
      </c>
      <c r="P132">
        <f t="shared" si="53"/>
        <v>511.9375583026295</v>
      </c>
      <c r="Q132">
        <v>20</v>
      </c>
      <c r="R132" s="4">
        <f t="shared" si="54"/>
        <v>1</v>
      </c>
      <c r="S132">
        <f t="shared" si="55"/>
        <v>20</v>
      </c>
      <c r="T132">
        <v>26</v>
      </c>
      <c r="U132" s="4">
        <f t="shared" si="56"/>
        <v>1.5263230925592794</v>
      </c>
      <c r="V132">
        <f t="shared" si="57"/>
        <v>39.684400406541265</v>
      </c>
      <c r="W132">
        <v>119</v>
      </c>
      <c r="X132" s="4">
        <f t="shared" si="58"/>
        <v>1</v>
      </c>
      <c r="Y132">
        <f t="shared" si="59"/>
        <v>119</v>
      </c>
      <c r="Z132">
        <v>0</v>
      </c>
      <c r="AA132" s="4">
        <f t="shared" si="60"/>
        <v>4.5364773483477618</v>
      </c>
      <c r="AC132">
        <v>67.107142857142861</v>
      </c>
      <c r="AD132">
        <f t="shared" si="61"/>
        <v>7.6931342961398368</v>
      </c>
      <c r="AE132">
        <f t="shared" si="62"/>
        <v>516.26426223024123</v>
      </c>
      <c r="AG132">
        <f t="shared" si="63"/>
        <v>1674.5634072590258</v>
      </c>
      <c r="AH132">
        <f t="shared" si="64"/>
        <v>131</v>
      </c>
      <c r="AI132">
        <f>VLOOKUP(A132,Referenz_DEF!A:E,5,FALSE)</f>
        <v>0</v>
      </c>
      <c r="AJ132">
        <f t="shared" si="65"/>
        <v>0</v>
      </c>
    </row>
    <row r="133" spans="1:36" x14ac:dyDescent="0.35">
      <c r="A133" s="5" t="s">
        <v>257</v>
      </c>
      <c r="B133">
        <v>32</v>
      </c>
      <c r="C133" s="4">
        <f t="shared" si="44"/>
        <v>6.1419390149774795</v>
      </c>
      <c r="D133">
        <f t="shared" si="45"/>
        <v>196.54204847927934</v>
      </c>
      <c r="E133">
        <v>24</v>
      </c>
      <c r="F133" s="4">
        <f t="shared" si="46"/>
        <v>9.4230058002091095</v>
      </c>
      <c r="G133">
        <f t="shared" si="47"/>
        <v>226.15213920501861</v>
      </c>
      <c r="H133">
        <v>18</v>
      </c>
      <c r="I133" s="4">
        <f t="shared" si="48"/>
        <v>1</v>
      </c>
      <c r="J133">
        <f t="shared" si="49"/>
        <v>18</v>
      </c>
      <c r="K133">
        <v>0</v>
      </c>
      <c r="L133" s="4">
        <f t="shared" si="50"/>
        <v>7.6613517660734658</v>
      </c>
      <c r="M133">
        <f t="shared" si="51"/>
        <v>0</v>
      </c>
      <c r="N133">
        <v>375</v>
      </c>
      <c r="O133" s="4">
        <f t="shared" si="52"/>
        <v>1.0137377392131277</v>
      </c>
      <c r="P133">
        <f t="shared" si="53"/>
        <v>380.15165220492287</v>
      </c>
      <c r="Q133">
        <v>26</v>
      </c>
      <c r="R133" s="4">
        <f t="shared" si="54"/>
        <v>1</v>
      </c>
      <c r="S133">
        <f t="shared" si="55"/>
        <v>26</v>
      </c>
      <c r="T133">
        <v>25</v>
      </c>
      <c r="U133" s="4">
        <f t="shared" si="56"/>
        <v>1.5263230925592794</v>
      </c>
      <c r="V133">
        <f t="shared" si="57"/>
        <v>38.158077313981984</v>
      </c>
      <c r="W133">
        <v>146</v>
      </c>
      <c r="X133" s="4">
        <f t="shared" si="58"/>
        <v>1</v>
      </c>
      <c r="Y133">
        <f t="shared" si="59"/>
        <v>146</v>
      </c>
      <c r="Z133">
        <v>0</v>
      </c>
      <c r="AA133" s="4">
        <f t="shared" si="60"/>
        <v>4.5364773483477618</v>
      </c>
      <c r="AC133">
        <v>83.027272727272717</v>
      </c>
      <c r="AD133">
        <f t="shared" si="61"/>
        <v>7.6931342961398368</v>
      </c>
      <c r="AE133">
        <f t="shared" si="62"/>
        <v>638.73995933313745</v>
      </c>
      <c r="AG133">
        <f t="shared" si="63"/>
        <v>1669.7438765363402</v>
      </c>
      <c r="AH133">
        <f t="shared" si="64"/>
        <v>132</v>
      </c>
      <c r="AI133">
        <f>VLOOKUP(A133,Referenz_DEF!A:E,5,FALSE)</f>
        <v>0</v>
      </c>
      <c r="AJ133">
        <f t="shared" si="65"/>
        <v>0</v>
      </c>
    </row>
    <row r="134" spans="1:36" x14ac:dyDescent="0.35">
      <c r="A134" s="5" t="s">
        <v>201</v>
      </c>
      <c r="B134">
        <v>5</v>
      </c>
      <c r="C134" s="4">
        <f t="shared" si="44"/>
        <v>6.1419390149774795</v>
      </c>
      <c r="D134">
        <f t="shared" si="45"/>
        <v>30.709695074887399</v>
      </c>
      <c r="E134">
        <v>28</v>
      </c>
      <c r="F134" s="4">
        <f t="shared" si="46"/>
        <v>9.4230058002091095</v>
      </c>
      <c r="G134">
        <f t="shared" si="47"/>
        <v>263.84416240585506</v>
      </c>
      <c r="H134">
        <v>38</v>
      </c>
      <c r="I134" s="4">
        <f t="shared" si="48"/>
        <v>1</v>
      </c>
      <c r="J134">
        <f t="shared" si="49"/>
        <v>38</v>
      </c>
      <c r="K134">
        <v>0</v>
      </c>
      <c r="L134" s="4">
        <f t="shared" si="50"/>
        <v>7.6613517660734658</v>
      </c>
      <c r="M134">
        <f t="shared" si="51"/>
        <v>0</v>
      </c>
      <c r="N134">
        <v>533</v>
      </c>
      <c r="O134" s="4">
        <f t="shared" si="52"/>
        <v>1.0137377392131277</v>
      </c>
      <c r="P134">
        <f t="shared" si="53"/>
        <v>540.32221500059711</v>
      </c>
      <c r="Q134">
        <v>5</v>
      </c>
      <c r="R134" s="4">
        <f t="shared" si="54"/>
        <v>1</v>
      </c>
      <c r="S134">
        <f t="shared" si="55"/>
        <v>5</v>
      </c>
      <c r="T134">
        <v>7</v>
      </c>
      <c r="U134" s="4">
        <f t="shared" si="56"/>
        <v>1.5263230925592794</v>
      </c>
      <c r="V134">
        <f t="shared" si="57"/>
        <v>10.684261647914957</v>
      </c>
      <c r="W134">
        <v>39</v>
      </c>
      <c r="X134" s="4">
        <f t="shared" si="58"/>
        <v>1</v>
      </c>
      <c r="Y134">
        <f t="shared" si="59"/>
        <v>39</v>
      </c>
      <c r="Z134">
        <v>0</v>
      </c>
      <c r="AA134" s="4">
        <f t="shared" si="60"/>
        <v>4.5364773483477618</v>
      </c>
      <c r="AC134">
        <v>88.899999999999991</v>
      </c>
      <c r="AD134">
        <f t="shared" si="61"/>
        <v>7.6931342961398368</v>
      </c>
      <c r="AE134">
        <f t="shared" si="62"/>
        <v>683.91963892683145</v>
      </c>
      <c r="AG134">
        <f t="shared" si="63"/>
        <v>1611.4799730560858</v>
      </c>
      <c r="AH134">
        <f t="shared" si="64"/>
        <v>133</v>
      </c>
      <c r="AI134">
        <f>VLOOKUP(A134,Referenz_DEF!A:E,5,FALSE)</f>
        <v>0</v>
      </c>
      <c r="AJ134">
        <f t="shared" si="65"/>
        <v>0</v>
      </c>
    </row>
    <row r="135" spans="1:36" x14ac:dyDescent="0.35">
      <c r="A135" s="5" t="s">
        <v>148</v>
      </c>
      <c r="B135">
        <v>10</v>
      </c>
      <c r="C135" s="4">
        <f t="shared" si="44"/>
        <v>6.1419390149774795</v>
      </c>
      <c r="D135">
        <f t="shared" si="45"/>
        <v>61.419390149774799</v>
      </c>
      <c r="E135">
        <v>45</v>
      </c>
      <c r="F135" s="4">
        <f t="shared" si="46"/>
        <v>9.4230058002091095</v>
      </c>
      <c r="G135">
        <f t="shared" si="47"/>
        <v>424.03526100940991</v>
      </c>
      <c r="H135">
        <v>16</v>
      </c>
      <c r="I135" s="4">
        <f t="shared" si="48"/>
        <v>1</v>
      </c>
      <c r="J135">
        <f t="shared" si="49"/>
        <v>16</v>
      </c>
      <c r="K135">
        <v>0</v>
      </c>
      <c r="L135" s="4">
        <f t="shared" si="50"/>
        <v>7.6613517660734658</v>
      </c>
      <c r="M135">
        <f t="shared" si="51"/>
        <v>0</v>
      </c>
      <c r="N135">
        <v>344</v>
      </c>
      <c r="O135" s="4">
        <f t="shared" si="52"/>
        <v>1.0137377392131277</v>
      </c>
      <c r="P135">
        <f t="shared" si="53"/>
        <v>348.72578228931593</v>
      </c>
      <c r="Q135">
        <v>5</v>
      </c>
      <c r="R135" s="4">
        <f t="shared" si="54"/>
        <v>1</v>
      </c>
      <c r="S135">
        <f t="shared" si="55"/>
        <v>5</v>
      </c>
      <c r="T135">
        <v>5</v>
      </c>
      <c r="U135" s="4">
        <f t="shared" si="56"/>
        <v>1.5263230925592794</v>
      </c>
      <c r="V135">
        <f t="shared" si="57"/>
        <v>7.6316154627963968</v>
      </c>
      <c r="W135">
        <v>49</v>
      </c>
      <c r="X135" s="4">
        <f t="shared" si="58"/>
        <v>1</v>
      </c>
      <c r="Y135">
        <f t="shared" si="59"/>
        <v>49</v>
      </c>
      <c r="Z135">
        <v>0</v>
      </c>
      <c r="AA135" s="4">
        <f t="shared" si="60"/>
        <v>4.5364773483477618</v>
      </c>
      <c r="AC135">
        <v>89.916666666666671</v>
      </c>
      <c r="AD135">
        <f t="shared" si="61"/>
        <v>7.6931342961398368</v>
      </c>
      <c r="AE135">
        <f t="shared" si="62"/>
        <v>691.74099212790702</v>
      </c>
      <c r="AG135">
        <f t="shared" si="63"/>
        <v>1603.5530410392039</v>
      </c>
      <c r="AH135">
        <f t="shared" si="64"/>
        <v>134</v>
      </c>
      <c r="AI135">
        <f>VLOOKUP(A135,Referenz_DEF!A:E,5,FALSE)</f>
        <v>0</v>
      </c>
      <c r="AJ135">
        <f t="shared" si="65"/>
        <v>0</v>
      </c>
    </row>
    <row r="136" spans="1:36" x14ac:dyDescent="0.35">
      <c r="A136" s="5" t="s">
        <v>300</v>
      </c>
      <c r="B136">
        <v>10</v>
      </c>
      <c r="C136" s="4">
        <f t="shared" si="44"/>
        <v>6.1419390149774795</v>
      </c>
      <c r="D136">
        <f t="shared" si="45"/>
        <v>61.419390149774799</v>
      </c>
      <c r="E136">
        <v>15</v>
      </c>
      <c r="F136" s="4">
        <f t="shared" si="46"/>
        <v>9.4230058002091095</v>
      </c>
      <c r="G136">
        <f t="shared" si="47"/>
        <v>141.34508700313665</v>
      </c>
      <c r="H136">
        <v>28</v>
      </c>
      <c r="I136" s="4">
        <f t="shared" si="48"/>
        <v>1</v>
      </c>
      <c r="J136">
        <f t="shared" si="49"/>
        <v>28</v>
      </c>
      <c r="K136">
        <v>0</v>
      </c>
      <c r="L136" s="4">
        <f t="shared" si="50"/>
        <v>7.6613517660734658</v>
      </c>
      <c r="M136">
        <f t="shared" si="51"/>
        <v>0</v>
      </c>
      <c r="N136">
        <v>604</v>
      </c>
      <c r="O136" s="4">
        <f t="shared" si="52"/>
        <v>1.0137377392131277</v>
      </c>
      <c r="P136">
        <f t="shared" si="53"/>
        <v>612.29759448472919</v>
      </c>
      <c r="Q136">
        <v>8</v>
      </c>
      <c r="R136" s="4">
        <f t="shared" si="54"/>
        <v>1</v>
      </c>
      <c r="S136">
        <f t="shared" si="55"/>
        <v>8</v>
      </c>
      <c r="T136">
        <v>26</v>
      </c>
      <c r="U136" s="4">
        <f t="shared" si="56"/>
        <v>1.5263230925592794</v>
      </c>
      <c r="V136">
        <f t="shared" si="57"/>
        <v>39.684400406541265</v>
      </c>
      <c r="W136">
        <v>62</v>
      </c>
      <c r="X136" s="4">
        <f t="shared" si="58"/>
        <v>1</v>
      </c>
      <c r="Y136">
        <f t="shared" si="59"/>
        <v>62</v>
      </c>
      <c r="Z136">
        <v>1</v>
      </c>
      <c r="AA136" s="4">
        <f t="shared" si="60"/>
        <v>4.5364773483477618</v>
      </c>
      <c r="AC136">
        <v>81.973333333333329</v>
      </c>
      <c r="AD136">
        <f t="shared" si="61"/>
        <v>7.6931342961398368</v>
      </c>
      <c r="AE136">
        <f t="shared" si="62"/>
        <v>630.6318620355695</v>
      </c>
      <c r="AG136">
        <f t="shared" si="63"/>
        <v>1583.3783340797513</v>
      </c>
      <c r="AH136">
        <f t="shared" si="64"/>
        <v>135</v>
      </c>
      <c r="AI136">
        <f>VLOOKUP(A136,Referenz_DEF!A:E,5,FALSE)</f>
        <v>0</v>
      </c>
      <c r="AJ136">
        <f t="shared" si="65"/>
        <v>0</v>
      </c>
    </row>
    <row r="137" spans="1:36" x14ac:dyDescent="0.35">
      <c r="A137" s="5" t="s">
        <v>314</v>
      </c>
      <c r="B137">
        <v>10</v>
      </c>
      <c r="C137" s="4">
        <f t="shared" si="44"/>
        <v>6.1419390149774795</v>
      </c>
      <c r="D137">
        <f t="shared" si="45"/>
        <v>61.419390149774799</v>
      </c>
      <c r="E137">
        <v>29</v>
      </c>
      <c r="F137" s="4">
        <f t="shared" si="46"/>
        <v>9.4230058002091095</v>
      </c>
      <c r="G137">
        <f t="shared" si="47"/>
        <v>273.26716820606418</v>
      </c>
      <c r="H137">
        <v>24</v>
      </c>
      <c r="I137" s="4">
        <f t="shared" si="48"/>
        <v>1</v>
      </c>
      <c r="J137">
        <f t="shared" si="49"/>
        <v>24</v>
      </c>
      <c r="K137">
        <v>0</v>
      </c>
      <c r="L137" s="4">
        <f t="shared" si="50"/>
        <v>7.6613517660734658</v>
      </c>
      <c r="M137">
        <f t="shared" si="51"/>
        <v>0</v>
      </c>
      <c r="N137">
        <v>434</v>
      </c>
      <c r="O137" s="4">
        <f t="shared" si="52"/>
        <v>1.0137377392131277</v>
      </c>
      <c r="P137">
        <f t="shared" si="53"/>
        <v>439.96217881849742</v>
      </c>
      <c r="Q137">
        <v>4</v>
      </c>
      <c r="R137" s="4">
        <f t="shared" si="54"/>
        <v>1</v>
      </c>
      <c r="S137">
        <f t="shared" si="55"/>
        <v>4</v>
      </c>
      <c r="T137">
        <v>14</v>
      </c>
      <c r="U137" s="4">
        <f t="shared" si="56"/>
        <v>1.5263230925592794</v>
      </c>
      <c r="V137">
        <f t="shared" si="57"/>
        <v>21.368523295829913</v>
      </c>
      <c r="W137">
        <v>37</v>
      </c>
      <c r="X137" s="4">
        <f t="shared" si="58"/>
        <v>1</v>
      </c>
      <c r="Y137">
        <f t="shared" si="59"/>
        <v>37</v>
      </c>
      <c r="Z137">
        <v>0</v>
      </c>
      <c r="AA137" s="4">
        <f t="shared" si="60"/>
        <v>4.5364773483477618</v>
      </c>
      <c r="AC137">
        <v>90.785714285714292</v>
      </c>
      <c r="AD137">
        <f t="shared" si="61"/>
        <v>7.6931342961398368</v>
      </c>
      <c r="AE137">
        <f t="shared" si="62"/>
        <v>698.42669217098091</v>
      </c>
      <c r="AG137">
        <f t="shared" si="63"/>
        <v>1559.443952641147</v>
      </c>
      <c r="AH137">
        <f t="shared" si="64"/>
        <v>136</v>
      </c>
      <c r="AI137">
        <f>VLOOKUP(A137,Referenz_DEF!A:E,5,FALSE)</f>
        <v>0</v>
      </c>
      <c r="AJ137">
        <f t="shared" si="65"/>
        <v>0</v>
      </c>
    </row>
    <row r="138" spans="1:36" x14ac:dyDescent="0.35">
      <c r="A138" s="5" t="s">
        <v>281</v>
      </c>
      <c r="B138">
        <v>21</v>
      </c>
      <c r="C138" s="4">
        <f t="shared" si="44"/>
        <v>6.1419390149774795</v>
      </c>
      <c r="D138">
        <f t="shared" si="45"/>
        <v>128.98071931452708</v>
      </c>
      <c r="E138">
        <v>13</v>
      </c>
      <c r="F138" s="4">
        <f t="shared" si="46"/>
        <v>9.4230058002091095</v>
      </c>
      <c r="G138">
        <f t="shared" si="47"/>
        <v>122.49907540271842</v>
      </c>
      <c r="H138">
        <v>23</v>
      </c>
      <c r="I138" s="4">
        <f t="shared" si="48"/>
        <v>1</v>
      </c>
      <c r="J138">
        <f t="shared" si="49"/>
        <v>23</v>
      </c>
      <c r="K138">
        <v>0</v>
      </c>
      <c r="L138" s="4">
        <f t="shared" si="50"/>
        <v>7.6613517660734658</v>
      </c>
      <c r="M138">
        <f t="shared" si="51"/>
        <v>0</v>
      </c>
      <c r="N138">
        <v>535</v>
      </c>
      <c r="O138" s="4">
        <f t="shared" si="52"/>
        <v>1.0137377392131277</v>
      </c>
      <c r="P138">
        <f t="shared" si="53"/>
        <v>542.34969047902337</v>
      </c>
      <c r="Q138">
        <v>17</v>
      </c>
      <c r="R138" s="4">
        <f t="shared" si="54"/>
        <v>1</v>
      </c>
      <c r="S138">
        <f t="shared" si="55"/>
        <v>17</v>
      </c>
      <c r="T138">
        <v>30</v>
      </c>
      <c r="U138" s="4">
        <f t="shared" si="56"/>
        <v>1.5263230925592794</v>
      </c>
      <c r="V138">
        <f t="shared" si="57"/>
        <v>45.789692776778381</v>
      </c>
      <c r="W138">
        <v>119</v>
      </c>
      <c r="X138" s="4">
        <f t="shared" si="58"/>
        <v>1</v>
      </c>
      <c r="Y138">
        <f t="shared" si="59"/>
        <v>119</v>
      </c>
      <c r="Z138">
        <v>1</v>
      </c>
      <c r="AA138" s="4">
        <f t="shared" si="60"/>
        <v>4.5364773483477618</v>
      </c>
      <c r="AC138">
        <v>70.86666666666666</v>
      </c>
      <c r="AD138">
        <f t="shared" si="61"/>
        <v>7.6931342961398368</v>
      </c>
      <c r="AE138">
        <f t="shared" si="62"/>
        <v>545.18678378644302</v>
      </c>
      <c r="AG138">
        <f t="shared" si="63"/>
        <v>1543.8059617594904</v>
      </c>
      <c r="AH138">
        <f t="shared" si="64"/>
        <v>137</v>
      </c>
      <c r="AI138">
        <f>VLOOKUP(A138,Referenz_DEF!A:E,5,FALSE)</f>
        <v>0</v>
      </c>
      <c r="AJ138">
        <f t="shared" si="65"/>
        <v>0</v>
      </c>
    </row>
    <row r="139" spans="1:36" x14ac:dyDescent="0.35">
      <c r="A139" s="5" t="s">
        <v>221</v>
      </c>
      <c r="B139">
        <v>18</v>
      </c>
      <c r="C139" s="4">
        <f t="shared" si="44"/>
        <v>6.1419390149774795</v>
      </c>
      <c r="D139">
        <f t="shared" si="45"/>
        <v>110.55490226959463</v>
      </c>
      <c r="E139">
        <v>41</v>
      </c>
      <c r="F139" s="4">
        <f t="shared" si="46"/>
        <v>9.4230058002091095</v>
      </c>
      <c r="G139">
        <f t="shared" si="47"/>
        <v>386.34323780857346</v>
      </c>
      <c r="H139">
        <v>13</v>
      </c>
      <c r="I139" s="4">
        <f t="shared" si="48"/>
        <v>1</v>
      </c>
      <c r="J139">
        <f t="shared" si="49"/>
        <v>13</v>
      </c>
      <c r="K139">
        <v>0</v>
      </c>
      <c r="L139" s="4">
        <f t="shared" si="50"/>
        <v>7.6613517660734658</v>
      </c>
      <c r="M139">
        <f t="shared" si="51"/>
        <v>0</v>
      </c>
      <c r="N139">
        <v>330</v>
      </c>
      <c r="O139" s="4">
        <f t="shared" si="52"/>
        <v>1.0137377392131277</v>
      </c>
      <c r="P139">
        <f t="shared" si="53"/>
        <v>334.53345394033215</v>
      </c>
      <c r="Q139">
        <v>10</v>
      </c>
      <c r="R139" s="4">
        <f t="shared" si="54"/>
        <v>1</v>
      </c>
      <c r="S139">
        <f t="shared" si="55"/>
        <v>10</v>
      </c>
      <c r="T139">
        <v>7</v>
      </c>
      <c r="U139" s="4">
        <f t="shared" si="56"/>
        <v>1.5263230925592794</v>
      </c>
      <c r="V139">
        <f t="shared" si="57"/>
        <v>10.684261647914957</v>
      </c>
      <c r="W139">
        <v>130</v>
      </c>
      <c r="X139" s="4">
        <f t="shared" si="58"/>
        <v>1</v>
      </c>
      <c r="Y139">
        <f t="shared" si="59"/>
        <v>130</v>
      </c>
      <c r="Z139">
        <v>0</v>
      </c>
      <c r="AA139" s="4">
        <f t="shared" si="60"/>
        <v>4.5364773483477618</v>
      </c>
      <c r="AC139">
        <v>70.7</v>
      </c>
      <c r="AD139">
        <f t="shared" si="61"/>
        <v>7.6931342961398368</v>
      </c>
      <c r="AE139">
        <f t="shared" si="62"/>
        <v>543.90459473708643</v>
      </c>
      <c r="AG139">
        <f t="shared" si="63"/>
        <v>1539.0204504035014</v>
      </c>
      <c r="AH139">
        <f t="shared" si="64"/>
        <v>138</v>
      </c>
      <c r="AI139">
        <f>VLOOKUP(A139,Referenz_DEF!A:E,5,FALSE)</f>
        <v>0</v>
      </c>
      <c r="AJ139">
        <f t="shared" si="65"/>
        <v>0</v>
      </c>
    </row>
    <row r="140" spans="1:36" x14ac:dyDescent="0.35">
      <c r="A140" s="5" t="s">
        <v>157</v>
      </c>
      <c r="B140">
        <v>24</v>
      </c>
      <c r="C140" s="4">
        <f t="shared" si="44"/>
        <v>6.1419390149774795</v>
      </c>
      <c r="D140">
        <f t="shared" si="45"/>
        <v>147.40653635945949</v>
      </c>
      <c r="E140">
        <v>13</v>
      </c>
      <c r="F140" s="4">
        <f t="shared" si="46"/>
        <v>9.4230058002091095</v>
      </c>
      <c r="G140">
        <f t="shared" si="47"/>
        <v>122.49907540271842</v>
      </c>
      <c r="H140">
        <v>30</v>
      </c>
      <c r="I140" s="4">
        <f t="shared" si="48"/>
        <v>1</v>
      </c>
      <c r="J140">
        <f t="shared" si="49"/>
        <v>30</v>
      </c>
      <c r="K140">
        <v>0</v>
      </c>
      <c r="L140" s="4">
        <f t="shared" si="50"/>
        <v>7.6613517660734658</v>
      </c>
      <c r="M140">
        <f t="shared" si="51"/>
        <v>0</v>
      </c>
      <c r="N140">
        <v>465</v>
      </c>
      <c r="O140" s="4">
        <f t="shared" si="52"/>
        <v>1.0137377392131277</v>
      </c>
      <c r="P140">
        <f t="shared" si="53"/>
        <v>471.38804873410436</v>
      </c>
      <c r="Q140">
        <v>14</v>
      </c>
      <c r="R140" s="4">
        <f t="shared" si="54"/>
        <v>1</v>
      </c>
      <c r="S140">
        <f t="shared" si="55"/>
        <v>14</v>
      </c>
      <c r="T140">
        <v>25</v>
      </c>
      <c r="U140" s="4">
        <f t="shared" si="56"/>
        <v>1.5263230925592794</v>
      </c>
      <c r="V140">
        <f t="shared" si="57"/>
        <v>38.158077313981984</v>
      </c>
      <c r="W140">
        <v>134</v>
      </c>
      <c r="X140" s="4">
        <f t="shared" si="58"/>
        <v>1</v>
      </c>
      <c r="Y140">
        <f t="shared" si="59"/>
        <v>134</v>
      </c>
      <c r="Z140">
        <v>1</v>
      </c>
      <c r="AA140" s="4">
        <f t="shared" si="60"/>
        <v>4.5364773483477618</v>
      </c>
      <c r="AC140">
        <v>75.350000000000009</v>
      </c>
      <c r="AD140">
        <f t="shared" si="61"/>
        <v>7.6931342961398368</v>
      </c>
      <c r="AE140">
        <f t="shared" si="62"/>
        <v>579.67766921413681</v>
      </c>
      <c r="AG140">
        <f t="shared" si="63"/>
        <v>1537.1294070244012</v>
      </c>
      <c r="AH140">
        <f t="shared" si="64"/>
        <v>139</v>
      </c>
      <c r="AI140">
        <f>VLOOKUP(A140,Referenz_DEF!A:E,5,FALSE)</f>
        <v>0</v>
      </c>
      <c r="AJ140">
        <f t="shared" si="65"/>
        <v>0</v>
      </c>
    </row>
    <row r="141" spans="1:36" x14ac:dyDescent="0.35">
      <c r="A141" s="5" t="s">
        <v>200</v>
      </c>
      <c r="B141">
        <v>15</v>
      </c>
      <c r="C141" s="4">
        <f t="shared" si="44"/>
        <v>6.1419390149774795</v>
      </c>
      <c r="D141">
        <f t="shared" si="45"/>
        <v>92.129085224662191</v>
      </c>
      <c r="E141">
        <v>42</v>
      </c>
      <c r="F141" s="4">
        <f t="shared" si="46"/>
        <v>9.4230058002091095</v>
      </c>
      <c r="G141">
        <f t="shared" si="47"/>
        <v>395.76624360878259</v>
      </c>
      <c r="H141">
        <v>21</v>
      </c>
      <c r="I141" s="4">
        <f t="shared" si="48"/>
        <v>1</v>
      </c>
      <c r="J141">
        <f t="shared" si="49"/>
        <v>21</v>
      </c>
      <c r="K141">
        <v>0</v>
      </c>
      <c r="L141" s="4">
        <f t="shared" si="50"/>
        <v>7.6613517660734658</v>
      </c>
      <c r="M141">
        <f t="shared" si="51"/>
        <v>0</v>
      </c>
      <c r="N141">
        <v>373</v>
      </c>
      <c r="O141" s="4">
        <f t="shared" si="52"/>
        <v>1.0137377392131277</v>
      </c>
      <c r="P141">
        <f t="shared" si="53"/>
        <v>378.12417672649661</v>
      </c>
      <c r="Q141">
        <v>10</v>
      </c>
      <c r="R141" s="4">
        <f t="shared" si="54"/>
        <v>1</v>
      </c>
      <c r="S141">
        <f t="shared" si="55"/>
        <v>10</v>
      </c>
      <c r="T141">
        <v>14</v>
      </c>
      <c r="U141" s="4">
        <f t="shared" si="56"/>
        <v>1.5263230925592794</v>
      </c>
      <c r="V141">
        <f t="shared" si="57"/>
        <v>21.368523295829913</v>
      </c>
      <c r="W141">
        <v>83</v>
      </c>
      <c r="X141" s="4">
        <f t="shared" si="58"/>
        <v>1</v>
      </c>
      <c r="Y141">
        <f t="shared" si="59"/>
        <v>83</v>
      </c>
      <c r="Z141">
        <v>1</v>
      </c>
      <c r="AA141" s="4">
        <f t="shared" si="60"/>
        <v>4.5364773483477618</v>
      </c>
      <c r="AC141">
        <v>69.311111111111103</v>
      </c>
      <c r="AD141">
        <f t="shared" si="61"/>
        <v>7.6931342961398368</v>
      </c>
      <c r="AE141">
        <f t="shared" si="62"/>
        <v>533.21968599244769</v>
      </c>
      <c r="AG141">
        <f t="shared" si="63"/>
        <v>1534.6077148482191</v>
      </c>
      <c r="AH141">
        <f t="shared" si="64"/>
        <v>140</v>
      </c>
      <c r="AI141">
        <f>VLOOKUP(A141,Referenz_DEF!A:E,5,FALSE)</f>
        <v>0</v>
      </c>
      <c r="AJ141">
        <f t="shared" si="65"/>
        <v>0</v>
      </c>
    </row>
    <row r="142" spans="1:36" x14ac:dyDescent="0.35">
      <c r="A142" s="5" t="s">
        <v>196</v>
      </c>
      <c r="B142">
        <v>27</v>
      </c>
      <c r="C142" s="4">
        <f t="shared" si="44"/>
        <v>6.1419390149774795</v>
      </c>
      <c r="D142">
        <f t="shared" si="45"/>
        <v>165.83235340439194</v>
      </c>
      <c r="E142">
        <v>26</v>
      </c>
      <c r="F142" s="4">
        <f t="shared" si="46"/>
        <v>9.4230058002091095</v>
      </c>
      <c r="G142">
        <f t="shared" si="47"/>
        <v>244.99815080543684</v>
      </c>
      <c r="H142">
        <v>21</v>
      </c>
      <c r="I142" s="4">
        <f t="shared" si="48"/>
        <v>1</v>
      </c>
      <c r="J142">
        <f t="shared" si="49"/>
        <v>21</v>
      </c>
      <c r="K142">
        <v>0</v>
      </c>
      <c r="L142" s="4">
        <f t="shared" si="50"/>
        <v>7.6613517660734658</v>
      </c>
      <c r="M142">
        <f t="shared" si="51"/>
        <v>0</v>
      </c>
      <c r="N142">
        <v>400</v>
      </c>
      <c r="O142" s="4">
        <f t="shared" si="52"/>
        <v>1.0137377392131277</v>
      </c>
      <c r="P142">
        <f t="shared" si="53"/>
        <v>405.4950956852511</v>
      </c>
      <c r="Q142">
        <v>8</v>
      </c>
      <c r="R142" s="4">
        <f t="shared" si="54"/>
        <v>1</v>
      </c>
      <c r="S142">
        <f t="shared" si="55"/>
        <v>8</v>
      </c>
      <c r="T142">
        <v>17</v>
      </c>
      <c r="U142" s="4">
        <f t="shared" si="56"/>
        <v>1.5263230925592794</v>
      </c>
      <c r="V142">
        <f t="shared" si="57"/>
        <v>25.947492573507752</v>
      </c>
      <c r="W142">
        <v>123</v>
      </c>
      <c r="X142" s="4">
        <f t="shared" si="58"/>
        <v>1</v>
      </c>
      <c r="Y142">
        <f t="shared" si="59"/>
        <v>123</v>
      </c>
      <c r="Z142">
        <v>0</v>
      </c>
      <c r="AA142" s="4">
        <f t="shared" si="60"/>
        <v>4.5364773483477618</v>
      </c>
      <c r="AC142">
        <v>69.069230769230771</v>
      </c>
      <c r="AD142">
        <f t="shared" si="61"/>
        <v>7.6931342961398368</v>
      </c>
      <c r="AE142">
        <f t="shared" si="62"/>
        <v>531.3588680387661</v>
      </c>
      <c r="AG142">
        <f t="shared" si="63"/>
        <v>1525.6319605073536</v>
      </c>
      <c r="AH142">
        <f t="shared" si="64"/>
        <v>141</v>
      </c>
      <c r="AI142">
        <f>VLOOKUP(A142,Referenz_DEF!A:E,5,FALSE)</f>
        <v>0</v>
      </c>
      <c r="AJ142">
        <f t="shared" si="65"/>
        <v>0</v>
      </c>
    </row>
    <row r="143" spans="1:36" x14ac:dyDescent="0.35">
      <c r="A143" s="5" t="s">
        <v>180</v>
      </c>
      <c r="B143">
        <v>16</v>
      </c>
      <c r="C143" s="4">
        <f t="shared" si="44"/>
        <v>6.1419390149774795</v>
      </c>
      <c r="D143">
        <f t="shared" si="45"/>
        <v>98.271024239639672</v>
      </c>
      <c r="E143">
        <v>20</v>
      </c>
      <c r="F143" s="4">
        <f t="shared" si="46"/>
        <v>9.4230058002091095</v>
      </c>
      <c r="G143">
        <f t="shared" si="47"/>
        <v>188.4601160041822</v>
      </c>
      <c r="H143">
        <v>20</v>
      </c>
      <c r="I143" s="4">
        <f t="shared" si="48"/>
        <v>1</v>
      </c>
      <c r="J143">
        <f t="shared" si="49"/>
        <v>20</v>
      </c>
      <c r="K143">
        <v>1</v>
      </c>
      <c r="L143" s="4">
        <f t="shared" si="50"/>
        <v>7.6613517660734658</v>
      </c>
      <c r="M143">
        <f t="shared" si="51"/>
        <v>7.6613517660734658</v>
      </c>
      <c r="N143">
        <v>439</v>
      </c>
      <c r="O143" s="4">
        <f t="shared" si="52"/>
        <v>1.0137377392131277</v>
      </c>
      <c r="P143">
        <f t="shared" si="53"/>
        <v>445.03086751456306</v>
      </c>
      <c r="Q143">
        <v>17</v>
      </c>
      <c r="R143" s="4">
        <f t="shared" si="54"/>
        <v>1</v>
      </c>
      <c r="S143">
        <f t="shared" si="55"/>
        <v>17</v>
      </c>
      <c r="T143">
        <v>12</v>
      </c>
      <c r="U143" s="4">
        <f t="shared" si="56"/>
        <v>1.5263230925592794</v>
      </c>
      <c r="V143">
        <f t="shared" si="57"/>
        <v>18.315877110711355</v>
      </c>
      <c r="W143">
        <v>79</v>
      </c>
      <c r="X143" s="4">
        <f t="shared" si="58"/>
        <v>1</v>
      </c>
      <c r="Y143">
        <f t="shared" si="59"/>
        <v>79</v>
      </c>
      <c r="Z143">
        <v>0</v>
      </c>
      <c r="AA143" s="4">
        <f t="shared" si="60"/>
        <v>4.5364773483477618</v>
      </c>
      <c r="AC143">
        <v>80.509090909090915</v>
      </c>
      <c r="AD143">
        <f t="shared" si="61"/>
        <v>7.6931342961398368</v>
      </c>
      <c r="AE143">
        <f t="shared" si="62"/>
        <v>619.36724842376725</v>
      </c>
      <c r="AG143">
        <f t="shared" si="63"/>
        <v>1493.1064850589371</v>
      </c>
      <c r="AH143">
        <f t="shared" si="64"/>
        <v>142</v>
      </c>
      <c r="AI143">
        <f>VLOOKUP(A143,Referenz_DEF!A:E,5,FALSE)</f>
        <v>0</v>
      </c>
      <c r="AJ143">
        <f t="shared" si="65"/>
        <v>0</v>
      </c>
    </row>
    <row r="144" spans="1:36" x14ac:dyDescent="0.35">
      <c r="A144" s="5" t="s">
        <v>112</v>
      </c>
      <c r="B144">
        <v>11</v>
      </c>
      <c r="C144" s="4">
        <f t="shared" si="44"/>
        <v>6.1419390149774795</v>
      </c>
      <c r="D144">
        <f t="shared" si="45"/>
        <v>67.56132916475228</v>
      </c>
      <c r="E144">
        <v>47</v>
      </c>
      <c r="F144" s="4">
        <f t="shared" si="46"/>
        <v>9.4230058002091095</v>
      </c>
      <c r="G144">
        <f t="shared" si="47"/>
        <v>442.88127260982816</v>
      </c>
      <c r="H144">
        <v>17</v>
      </c>
      <c r="I144" s="4">
        <f t="shared" si="48"/>
        <v>1</v>
      </c>
      <c r="J144">
        <f t="shared" si="49"/>
        <v>17</v>
      </c>
      <c r="K144">
        <v>2</v>
      </c>
      <c r="L144" s="4">
        <f t="shared" si="50"/>
        <v>7.6613517660734658</v>
      </c>
      <c r="M144">
        <f t="shared" si="51"/>
        <v>15.322703532146932</v>
      </c>
      <c r="N144">
        <v>218</v>
      </c>
      <c r="O144" s="4">
        <f t="shared" si="52"/>
        <v>1.0137377392131277</v>
      </c>
      <c r="P144">
        <f t="shared" si="53"/>
        <v>220.99482714846184</v>
      </c>
      <c r="Q144">
        <v>6</v>
      </c>
      <c r="R144" s="4">
        <f t="shared" si="54"/>
        <v>1</v>
      </c>
      <c r="S144">
        <f t="shared" si="55"/>
        <v>6</v>
      </c>
      <c r="T144">
        <v>9</v>
      </c>
      <c r="U144" s="4">
        <f t="shared" si="56"/>
        <v>1.5263230925592794</v>
      </c>
      <c r="V144">
        <f t="shared" si="57"/>
        <v>13.736907833033515</v>
      </c>
      <c r="W144">
        <v>59</v>
      </c>
      <c r="X144" s="4">
        <f t="shared" si="58"/>
        <v>1</v>
      </c>
      <c r="Y144">
        <f t="shared" si="59"/>
        <v>59</v>
      </c>
      <c r="Z144">
        <v>0</v>
      </c>
      <c r="AA144" s="4">
        <f t="shared" si="60"/>
        <v>4.5364773483477618</v>
      </c>
      <c r="AB144" s="4"/>
      <c r="AC144">
        <v>84</v>
      </c>
      <c r="AD144">
        <f t="shared" si="61"/>
        <v>7.6931342961398368</v>
      </c>
      <c r="AE144">
        <f t="shared" si="62"/>
        <v>646.22328087574624</v>
      </c>
      <c r="AG144">
        <f t="shared" si="63"/>
        <v>1488.7203211639689</v>
      </c>
      <c r="AH144">
        <f t="shared" si="64"/>
        <v>143</v>
      </c>
      <c r="AI144">
        <f>VLOOKUP(A144,Referenz_DEF!A:E,5,FALSE)</f>
        <v>0</v>
      </c>
      <c r="AJ144">
        <f t="shared" si="65"/>
        <v>0</v>
      </c>
    </row>
    <row r="145" spans="1:36" x14ac:dyDescent="0.35">
      <c r="A145" s="5" t="s">
        <v>278</v>
      </c>
      <c r="B145">
        <v>10</v>
      </c>
      <c r="C145" s="4">
        <f t="shared" si="44"/>
        <v>6.1419390149774795</v>
      </c>
      <c r="D145">
        <f t="shared" si="45"/>
        <v>61.419390149774799</v>
      </c>
      <c r="E145">
        <v>35</v>
      </c>
      <c r="F145" s="4">
        <f t="shared" si="46"/>
        <v>9.4230058002091095</v>
      </c>
      <c r="G145">
        <f t="shared" si="47"/>
        <v>329.80520300731882</v>
      </c>
      <c r="H145">
        <v>24</v>
      </c>
      <c r="I145" s="4">
        <f t="shared" si="48"/>
        <v>1</v>
      </c>
      <c r="J145">
        <f t="shared" si="49"/>
        <v>24</v>
      </c>
      <c r="K145">
        <v>2</v>
      </c>
      <c r="L145" s="4">
        <f t="shared" si="50"/>
        <v>7.6613517660734658</v>
      </c>
      <c r="M145">
        <f t="shared" si="51"/>
        <v>15.322703532146932</v>
      </c>
      <c r="N145">
        <v>371</v>
      </c>
      <c r="O145" s="4">
        <f t="shared" si="52"/>
        <v>1.0137377392131277</v>
      </c>
      <c r="P145">
        <f t="shared" si="53"/>
        <v>376.09670124807036</v>
      </c>
      <c r="Q145">
        <v>6</v>
      </c>
      <c r="R145" s="4">
        <f t="shared" si="54"/>
        <v>1</v>
      </c>
      <c r="S145">
        <f t="shared" si="55"/>
        <v>6</v>
      </c>
      <c r="T145">
        <v>6</v>
      </c>
      <c r="U145" s="4">
        <f t="shared" si="56"/>
        <v>1.5263230925592794</v>
      </c>
      <c r="V145">
        <f t="shared" si="57"/>
        <v>9.1579385553556776</v>
      </c>
      <c r="W145">
        <v>106</v>
      </c>
      <c r="X145" s="4">
        <f t="shared" si="58"/>
        <v>1</v>
      </c>
      <c r="Y145">
        <f t="shared" si="59"/>
        <v>106</v>
      </c>
      <c r="Z145">
        <v>0</v>
      </c>
      <c r="AA145" s="4">
        <f t="shared" si="60"/>
        <v>4.5364773483477618</v>
      </c>
      <c r="AC145">
        <v>69.900000000000006</v>
      </c>
      <c r="AD145">
        <f t="shared" si="61"/>
        <v>7.6931342961398368</v>
      </c>
      <c r="AE145">
        <f t="shared" si="62"/>
        <v>537.75008730017464</v>
      </c>
      <c r="AG145">
        <f t="shared" si="63"/>
        <v>1465.5520237928413</v>
      </c>
      <c r="AH145">
        <f t="shared" si="64"/>
        <v>144</v>
      </c>
      <c r="AI145">
        <f>VLOOKUP(A145,Referenz_DEF!A:E,5,FALSE)</f>
        <v>0</v>
      </c>
      <c r="AJ145">
        <f t="shared" si="65"/>
        <v>0</v>
      </c>
    </row>
    <row r="146" spans="1:36" x14ac:dyDescent="0.35">
      <c r="A146" s="5" t="s">
        <v>218</v>
      </c>
      <c r="B146">
        <v>22</v>
      </c>
      <c r="C146" s="4">
        <f t="shared" si="44"/>
        <v>6.1419390149774795</v>
      </c>
      <c r="D146">
        <f t="shared" si="45"/>
        <v>135.12265832950456</v>
      </c>
      <c r="E146">
        <v>11</v>
      </c>
      <c r="F146" s="4">
        <f t="shared" si="46"/>
        <v>9.4230058002091095</v>
      </c>
      <c r="G146">
        <f t="shared" si="47"/>
        <v>103.65306380230021</v>
      </c>
      <c r="H146">
        <v>21</v>
      </c>
      <c r="I146" s="4">
        <f t="shared" si="48"/>
        <v>1</v>
      </c>
      <c r="J146">
        <f t="shared" si="49"/>
        <v>21</v>
      </c>
      <c r="K146">
        <v>0</v>
      </c>
      <c r="L146" s="4">
        <f t="shared" si="50"/>
        <v>7.6613517660734658</v>
      </c>
      <c r="M146">
        <f t="shared" si="51"/>
        <v>0</v>
      </c>
      <c r="N146">
        <v>430</v>
      </c>
      <c r="O146" s="4">
        <f t="shared" si="52"/>
        <v>1.0137377392131277</v>
      </c>
      <c r="P146">
        <f t="shared" si="53"/>
        <v>435.90722786164491</v>
      </c>
      <c r="Q146">
        <v>28</v>
      </c>
      <c r="R146" s="4">
        <f t="shared" si="54"/>
        <v>1</v>
      </c>
      <c r="S146">
        <f t="shared" si="55"/>
        <v>28</v>
      </c>
      <c r="T146">
        <v>26</v>
      </c>
      <c r="U146" s="4">
        <f t="shared" si="56"/>
        <v>1.5263230925592794</v>
      </c>
      <c r="V146">
        <f t="shared" si="57"/>
        <v>39.684400406541265</v>
      </c>
      <c r="W146">
        <v>144</v>
      </c>
      <c r="X146" s="4">
        <f t="shared" si="58"/>
        <v>1</v>
      </c>
      <c r="Y146">
        <f t="shared" si="59"/>
        <v>144</v>
      </c>
      <c r="Z146">
        <v>1</v>
      </c>
      <c r="AA146" s="4">
        <f t="shared" si="60"/>
        <v>4.5364773483477618</v>
      </c>
      <c r="AC146">
        <v>70.63333333333334</v>
      </c>
      <c r="AD146">
        <f t="shared" si="61"/>
        <v>7.6931342961398368</v>
      </c>
      <c r="AE146">
        <f t="shared" si="62"/>
        <v>543.39171911734388</v>
      </c>
      <c r="AG146">
        <f t="shared" si="63"/>
        <v>1450.7590695173349</v>
      </c>
      <c r="AH146">
        <f t="shared" si="64"/>
        <v>145</v>
      </c>
      <c r="AI146">
        <f>VLOOKUP(A146,Referenz_DEF!A:E,5,FALSE)</f>
        <v>0</v>
      </c>
      <c r="AJ146">
        <f t="shared" si="65"/>
        <v>0</v>
      </c>
    </row>
    <row r="147" spans="1:36" x14ac:dyDescent="0.35">
      <c r="A147" s="5" t="s">
        <v>111</v>
      </c>
      <c r="B147">
        <v>9</v>
      </c>
      <c r="C147" s="4">
        <f t="shared" si="44"/>
        <v>6.1419390149774795</v>
      </c>
      <c r="D147">
        <f t="shared" si="45"/>
        <v>55.277451134797317</v>
      </c>
      <c r="E147">
        <v>42</v>
      </c>
      <c r="F147" s="4">
        <f t="shared" si="46"/>
        <v>9.4230058002091095</v>
      </c>
      <c r="G147">
        <f t="shared" si="47"/>
        <v>395.76624360878259</v>
      </c>
      <c r="H147">
        <v>19</v>
      </c>
      <c r="I147" s="4">
        <f t="shared" si="48"/>
        <v>1</v>
      </c>
      <c r="J147">
        <f t="shared" si="49"/>
        <v>19</v>
      </c>
      <c r="K147">
        <v>1</v>
      </c>
      <c r="L147" s="4">
        <f t="shared" si="50"/>
        <v>7.6613517660734658</v>
      </c>
      <c r="M147">
        <f t="shared" si="51"/>
        <v>7.6613517660734658</v>
      </c>
      <c r="N147">
        <v>301</v>
      </c>
      <c r="O147" s="4">
        <f t="shared" si="52"/>
        <v>1.0137377392131277</v>
      </c>
      <c r="P147">
        <f t="shared" si="53"/>
        <v>305.13505950315147</v>
      </c>
      <c r="Q147">
        <v>9</v>
      </c>
      <c r="R147" s="4">
        <f t="shared" si="54"/>
        <v>1</v>
      </c>
      <c r="S147">
        <f t="shared" si="55"/>
        <v>9</v>
      </c>
      <c r="T147">
        <v>9</v>
      </c>
      <c r="U147" s="4">
        <f t="shared" si="56"/>
        <v>1.5263230925592794</v>
      </c>
      <c r="V147">
        <f t="shared" si="57"/>
        <v>13.736907833033515</v>
      </c>
      <c r="W147">
        <v>71</v>
      </c>
      <c r="X147" s="4">
        <f t="shared" si="58"/>
        <v>1</v>
      </c>
      <c r="Y147">
        <f t="shared" si="59"/>
        <v>71</v>
      </c>
      <c r="Z147">
        <v>0</v>
      </c>
      <c r="AA147" s="4">
        <f t="shared" si="60"/>
        <v>4.5364773483477618</v>
      </c>
      <c r="AC147">
        <v>74.137500000000003</v>
      </c>
      <c r="AD147">
        <f t="shared" si="61"/>
        <v>7.6931342961398368</v>
      </c>
      <c r="AE147">
        <f t="shared" si="62"/>
        <v>570.34974388006719</v>
      </c>
      <c r="AG147">
        <f t="shared" si="63"/>
        <v>1446.9267577259056</v>
      </c>
      <c r="AH147">
        <f t="shared" si="64"/>
        <v>146</v>
      </c>
      <c r="AI147">
        <f>VLOOKUP(A147,Referenz_DEF!A:E,5,FALSE)</f>
        <v>0</v>
      </c>
      <c r="AJ147">
        <f t="shared" si="65"/>
        <v>0</v>
      </c>
    </row>
    <row r="148" spans="1:36" x14ac:dyDescent="0.35">
      <c r="A148" s="5" t="s">
        <v>81</v>
      </c>
      <c r="B148">
        <v>12</v>
      </c>
      <c r="C148" s="4">
        <f t="shared" si="44"/>
        <v>6.1419390149774795</v>
      </c>
      <c r="D148">
        <f t="shared" si="45"/>
        <v>73.703268179729747</v>
      </c>
      <c r="E148">
        <v>45</v>
      </c>
      <c r="F148" s="4">
        <f t="shared" si="46"/>
        <v>9.4230058002091095</v>
      </c>
      <c r="G148">
        <f t="shared" si="47"/>
        <v>424.03526100940991</v>
      </c>
      <c r="H148">
        <v>16</v>
      </c>
      <c r="I148" s="4">
        <f t="shared" si="48"/>
        <v>1</v>
      </c>
      <c r="J148">
        <f t="shared" si="49"/>
        <v>16</v>
      </c>
      <c r="K148">
        <v>0</v>
      </c>
      <c r="L148" s="4">
        <f t="shared" si="50"/>
        <v>7.6613517660734658</v>
      </c>
      <c r="M148">
        <f t="shared" si="51"/>
        <v>0</v>
      </c>
      <c r="N148">
        <v>238</v>
      </c>
      <c r="O148" s="4">
        <f t="shared" si="52"/>
        <v>1.0137377392131277</v>
      </c>
      <c r="P148">
        <f t="shared" si="53"/>
        <v>241.26958193272441</v>
      </c>
      <c r="Q148">
        <v>8</v>
      </c>
      <c r="R148" s="4">
        <f t="shared" si="54"/>
        <v>1</v>
      </c>
      <c r="S148">
        <f t="shared" si="55"/>
        <v>8</v>
      </c>
      <c r="T148">
        <v>6</v>
      </c>
      <c r="U148" s="4">
        <f t="shared" si="56"/>
        <v>1.5263230925592794</v>
      </c>
      <c r="V148">
        <f t="shared" si="57"/>
        <v>9.1579385553556776</v>
      </c>
      <c r="W148">
        <v>62</v>
      </c>
      <c r="X148" s="4">
        <f t="shared" si="58"/>
        <v>1</v>
      </c>
      <c r="Y148">
        <f t="shared" si="59"/>
        <v>62</v>
      </c>
      <c r="Z148">
        <v>0</v>
      </c>
      <c r="AA148" s="4">
        <f t="shared" si="60"/>
        <v>4.5364773483477618</v>
      </c>
      <c r="AB148">
        <f>Z148*AA148</f>
        <v>0</v>
      </c>
      <c r="AC148">
        <v>78.733333333333334</v>
      </c>
      <c r="AD148">
        <f t="shared" si="61"/>
        <v>7.6931342961398368</v>
      </c>
      <c r="AE148">
        <f t="shared" si="62"/>
        <v>605.70610691607646</v>
      </c>
      <c r="AG148">
        <f t="shared" si="63"/>
        <v>1439.8721565932963</v>
      </c>
      <c r="AH148">
        <f t="shared" si="64"/>
        <v>147</v>
      </c>
      <c r="AI148">
        <f>VLOOKUP(A148,Referenz_DEF!A:E,5,FALSE)</f>
        <v>0</v>
      </c>
      <c r="AJ148">
        <f t="shared" si="65"/>
        <v>0</v>
      </c>
    </row>
    <row r="149" spans="1:36" x14ac:dyDescent="0.35">
      <c r="A149" s="5" t="s">
        <v>288</v>
      </c>
      <c r="B149">
        <v>6</v>
      </c>
      <c r="C149" s="4">
        <f t="shared" si="44"/>
        <v>6.1419390149774795</v>
      </c>
      <c r="D149">
        <f t="shared" si="45"/>
        <v>36.851634089864874</v>
      </c>
      <c r="E149">
        <v>14</v>
      </c>
      <c r="F149" s="4">
        <f t="shared" si="46"/>
        <v>9.4230058002091095</v>
      </c>
      <c r="G149">
        <f t="shared" si="47"/>
        <v>131.92208120292753</v>
      </c>
      <c r="H149">
        <v>13</v>
      </c>
      <c r="I149" s="4">
        <f t="shared" si="48"/>
        <v>1</v>
      </c>
      <c r="J149">
        <f t="shared" si="49"/>
        <v>13</v>
      </c>
      <c r="K149">
        <v>0</v>
      </c>
      <c r="L149" s="4">
        <f t="shared" si="50"/>
        <v>7.6613517660734658</v>
      </c>
      <c r="M149">
        <f t="shared" si="51"/>
        <v>0</v>
      </c>
      <c r="N149">
        <v>451</v>
      </c>
      <c r="O149" s="4">
        <f t="shared" si="52"/>
        <v>1.0137377392131277</v>
      </c>
      <c r="P149">
        <f t="shared" si="53"/>
        <v>457.19572038512058</v>
      </c>
      <c r="Q149">
        <v>8</v>
      </c>
      <c r="R149" s="4">
        <f t="shared" si="54"/>
        <v>1</v>
      </c>
      <c r="S149">
        <f t="shared" si="55"/>
        <v>8</v>
      </c>
      <c r="T149">
        <v>5</v>
      </c>
      <c r="U149" s="4">
        <f t="shared" si="56"/>
        <v>1.5263230925592794</v>
      </c>
      <c r="V149">
        <f t="shared" si="57"/>
        <v>7.6316154627963968</v>
      </c>
      <c r="W149">
        <v>54</v>
      </c>
      <c r="X149" s="4">
        <f t="shared" si="58"/>
        <v>1</v>
      </c>
      <c r="Y149">
        <f t="shared" si="59"/>
        <v>54</v>
      </c>
      <c r="Z149">
        <v>0</v>
      </c>
      <c r="AA149" s="4">
        <f t="shared" si="60"/>
        <v>4.5364773483477618</v>
      </c>
      <c r="AC149">
        <v>92.5</v>
      </c>
      <c r="AD149">
        <f t="shared" si="61"/>
        <v>7.6931342961398368</v>
      </c>
      <c r="AE149">
        <f t="shared" si="62"/>
        <v>711.61492239293489</v>
      </c>
      <c r="AG149">
        <f t="shared" si="63"/>
        <v>1420.2159735336443</v>
      </c>
      <c r="AH149">
        <f t="shared" si="64"/>
        <v>148</v>
      </c>
      <c r="AI149">
        <f>VLOOKUP(A149,Referenz_DEF!A:E,5,FALSE)</f>
        <v>0</v>
      </c>
      <c r="AJ149">
        <f t="shared" si="65"/>
        <v>0</v>
      </c>
    </row>
    <row r="150" spans="1:36" x14ac:dyDescent="0.35">
      <c r="A150" s="5" t="s">
        <v>128</v>
      </c>
      <c r="B150">
        <v>12</v>
      </c>
      <c r="C150" s="4">
        <f t="shared" si="44"/>
        <v>6.1419390149774795</v>
      </c>
      <c r="D150">
        <f t="shared" si="45"/>
        <v>73.703268179729747</v>
      </c>
      <c r="E150">
        <v>13</v>
      </c>
      <c r="F150" s="4">
        <f t="shared" si="46"/>
        <v>9.4230058002091095</v>
      </c>
      <c r="G150">
        <f t="shared" si="47"/>
        <v>122.49907540271842</v>
      </c>
      <c r="H150">
        <v>25</v>
      </c>
      <c r="I150" s="4">
        <f t="shared" si="48"/>
        <v>1</v>
      </c>
      <c r="J150">
        <f t="shared" si="49"/>
        <v>25</v>
      </c>
      <c r="K150">
        <v>0</v>
      </c>
      <c r="L150" s="4">
        <f t="shared" si="50"/>
        <v>7.6613517660734658</v>
      </c>
      <c r="M150">
        <f t="shared" si="51"/>
        <v>0</v>
      </c>
      <c r="N150">
        <v>466</v>
      </c>
      <c r="O150" s="4">
        <f t="shared" si="52"/>
        <v>1.0137377392131277</v>
      </c>
      <c r="P150">
        <f t="shared" si="53"/>
        <v>472.40178647331749</v>
      </c>
      <c r="Q150">
        <v>12</v>
      </c>
      <c r="R150" s="4">
        <f t="shared" si="54"/>
        <v>1</v>
      </c>
      <c r="S150">
        <f t="shared" si="55"/>
        <v>12</v>
      </c>
      <c r="T150">
        <v>19</v>
      </c>
      <c r="U150" s="4">
        <f t="shared" si="56"/>
        <v>1.5263230925592794</v>
      </c>
      <c r="V150">
        <f t="shared" si="57"/>
        <v>29.00013875862631</v>
      </c>
      <c r="W150">
        <v>62</v>
      </c>
      <c r="X150" s="4">
        <f t="shared" si="58"/>
        <v>1</v>
      </c>
      <c r="Y150">
        <f t="shared" si="59"/>
        <v>62</v>
      </c>
      <c r="Z150">
        <v>1</v>
      </c>
      <c r="AA150" s="4">
        <f t="shared" si="60"/>
        <v>4.5364773483477618</v>
      </c>
      <c r="AC150">
        <v>80.815384615384602</v>
      </c>
      <c r="AD150">
        <f t="shared" si="61"/>
        <v>7.6931342961398368</v>
      </c>
      <c r="AE150">
        <f t="shared" si="62"/>
        <v>621.72360704034702</v>
      </c>
      <c r="AG150">
        <f t="shared" si="63"/>
        <v>1418.3278758547392</v>
      </c>
      <c r="AH150">
        <f t="shared" si="64"/>
        <v>149</v>
      </c>
      <c r="AI150">
        <f>VLOOKUP(A150,Referenz_DEF!A:E,5,FALSE)</f>
        <v>0</v>
      </c>
      <c r="AJ150">
        <f t="shared" si="65"/>
        <v>0</v>
      </c>
    </row>
    <row r="151" spans="1:36" x14ac:dyDescent="0.35">
      <c r="A151" s="5" t="s">
        <v>161</v>
      </c>
      <c r="B151">
        <v>10</v>
      </c>
      <c r="C151" s="4">
        <f t="shared" si="44"/>
        <v>6.1419390149774795</v>
      </c>
      <c r="D151">
        <f t="shared" si="45"/>
        <v>61.419390149774799</v>
      </c>
      <c r="E151">
        <v>21</v>
      </c>
      <c r="F151" s="4">
        <f t="shared" si="46"/>
        <v>9.4230058002091095</v>
      </c>
      <c r="G151">
        <f t="shared" si="47"/>
        <v>197.88312180439129</v>
      </c>
      <c r="H151">
        <v>24</v>
      </c>
      <c r="I151" s="4">
        <f t="shared" si="48"/>
        <v>1</v>
      </c>
      <c r="J151">
        <f t="shared" si="49"/>
        <v>24</v>
      </c>
      <c r="K151">
        <v>0</v>
      </c>
      <c r="L151" s="4">
        <f t="shared" si="50"/>
        <v>7.6613517660734658</v>
      </c>
      <c r="M151">
        <f t="shared" si="51"/>
        <v>0</v>
      </c>
      <c r="N151">
        <v>368</v>
      </c>
      <c r="O151" s="4">
        <f t="shared" si="52"/>
        <v>1.0137377392131277</v>
      </c>
      <c r="P151">
        <f t="shared" si="53"/>
        <v>373.05548803043098</v>
      </c>
      <c r="Q151">
        <v>8</v>
      </c>
      <c r="R151" s="4">
        <f t="shared" si="54"/>
        <v>1</v>
      </c>
      <c r="S151">
        <f t="shared" si="55"/>
        <v>8</v>
      </c>
      <c r="T151">
        <v>19</v>
      </c>
      <c r="U151" s="4">
        <f t="shared" si="56"/>
        <v>1.5263230925592794</v>
      </c>
      <c r="V151">
        <f t="shared" si="57"/>
        <v>29.00013875862631</v>
      </c>
      <c r="W151">
        <v>72</v>
      </c>
      <c r="X151" s="4">
        <f t="shared" si="58"/>
        <v>1</v>
      </c>
      <c r="Y151">
        <f t="shared" si="59"/>
        <v>72</v>
      </c>
      <c r="Z151">
        <v>0</v>
      </c>
      <c r="AA151" s="4">
        <f t="shared" si="60"/>
        <v>4.5364773483477618</v>
      </c>
      <c r="AC151">
        <v>79.74166666666666</v>
      </c>
      <c r="AD151">
        <f t="shared" si="61"/>
        <v>7.6931342961398368</v>
      </c>
      <c r="AE151">
        <f t="shared" si="62"/>
        <v>613.46335066468407</v>
      </c>
      <c r="AG151">
        <f t="shared" si="63"/>
        <v>1378.8214894079074</v>
      </c>
      <c r="AH151">
        <f t="shared" si="64"/>
        <v>150</v>
      </c>
      <c r="AI151">
        <f>VLOOKUP(A151,Referenz_DEF!A:E,5,FALSE)</f>
        <v>0</v>
      </c>
      <c r="AJ151">
        <f t="shared" si="65"/>
        <v>0</v>
      </c>
    </row>
    <row r="152" spans="1:36" x14ac:dyDescent="0.35">
      <c r="A152" s="5" t="s">
        <v>184</v>
      </c>
      <c r="B152">
        <v>13</v>
      </c>
      <c r="C152" s="4">
        <f t="shared" si="44"/>
        <v>6.1419390149774795</v>
      </c>
      <c r="D152">
        <f t="shared" si="45"/>
        <v>79.845207194707228</v>
      </c>
      <c r="E152">
        <v>38</v>
      </c>
      <c r="F152" s="4">
        <f t="shared" si="46"/>
        <v>9.4230058002091095</v>
      </c>
      <c r="G152">
        <f t="shared" si="47"/>
        <v>358.07422040794614</v>
      </c>
      <c r="H152">
        <v>16</v>
      </c>
      <c r="I152" s="4">
        <f t="shared" si="48"/>
        <v>1</v>
      </c>
      <c r="J152">
        <f t="shared" si="49"/>
        <v>16</v>
      </c>
      <c r="K152">
        <v>0</v>
      </c>
      <c r="L152" s="4">
        <f t="shared" si="50"/>
        <v>7.6613517660734658</v>
      </c>
      <c r="M152">
        <f t="shared" si="51"/>
        <v>0</v>
      </c>
      <c r="N152">
        <v>206</v>
      </c>
      <c r="O152" s="4">
        <f t="shared" si="52"/>
        <v>1.0137377392131277</v>
      </c>
      <c r="P152">
        <f t="shared" si="53"/>
        <v>208.82997427790431</v>
      </c>
      <c r="Q152">
        <v>6</v>
      </c>
      <c r="R152" s="4">
        <f t="shared" si="54"/>
        <v>1</v>
      </c>
      <c r="S152">
        <f t="shared" si="55"/>
        <v>6</v>
      </c>
      <c r="T152">
        <v>11</v>
      </c>
      <c r="U152" s="4">
        <f t="shared" si="56"/>
        <v>1.5263230925592794</v>
      </c>
      <c r="V152">
        <f t="shared" si="57"/>
        <v>16.789554018152074</v>
      </c>
      <c r="W152">
        <v>100</v>
      </c>
      <c r="X152" s="4">
        <f t="shared" si="58"/>
        <v>1</v>
      </c>
      <c r="Y152">
        <f t="shared" si="59"/>
        <v>100</v>
      </c>
      <c r="Z152">
        <v>0</v>
      </c>
      <c r="AA152" s="4">
        <f t="shared" si="60"/>
        <v>4.5364773483477618</v>
      </c>
      <c r="AC152">
        <v>74.683333333333323</v>
      </c>
      <c r="AD152">
        <f t="shared" si="61"/>
        <v>7.6931342961398368</v>
      </c>
      <c r="AE152">
        <f t="shared" si="62"/>
        <v>574.54891301671012</v>
      </c>
      <c r="AG152">
        <f t="shared" si="63"/>
        <v>1360.0878689154199</v>
      </c>
      <c r="AH152">
        <f t="shared" si="64"/>
        <v>151</v>
      </c>
      <c r="AI152">
        <f>VLOOKUP(A152,Referenz_DEF!A:E,5,FALSE)</f>
        <v>0</v>
      </c>
      <c r="AJ152">
        <f t="shared" si="65"/>
        <v>0</v>
      </c>
    </row>
    <row r="153" spans="1:36" x14ac:dyDescent="0.35">
      <c r="A153" s="5" t="s">
        <v>108</v>
      </c>
      <c r="B153">
        <v>11</v>
      </c>
      <c r="C153" s="4">
        <f t="shared" si="44"/>
        <v>6.1419390149774795</v>
      </c>
      <c r="D153">
        <f t="shared" si="45"/>
        <v>67.56132916475228</v>
      </c>
      <c r="E153">
        <v>30</v>
      </c>
      <c r="F153" s="4">
        <f t="shared" si="46"/>
        <v>9.4230058002091095</v>
      </c>
      <c r="G153">
        <f t="shared" si="47"/>
        <v>282.69017400627331</v>
      </c>
      <c r="H153">
        <v>19</v>
      </c>
      <c r="I153" s="4">
        <f t="shared" si="48"/>
        <v>1</v>
      </c>
      <c r="J153">
        <f t="shared" si="49"/>
        <v>19</v>
      </c>
      <c r="K153">
        <v>1</v>
      </c>
      <c r="L153" s="4">
        <f t="shared" si="50"/>
        <v>7.6613517660734658</v>
      </c>
      <c r="M153">
        <f t="shared" si="51"/>
        <v>7.6613517660734658</v>
      </c>
      <c r="N153">
        <v>284</v>
      </c>
      <c r="O153" s="4">
        <f t="shared" si="52"/>
        <v>1.0137377392131277</v>
      </c>
      <c r="P153">
        <f t="shared" si="53"/>
        <v>287.90151793652825</v>
      </c>
      <c r="Q153">
        <v>11</v>
      </c>
      <c r="R153" s="4">
        <f t="shared" si="54"/>
        <v>1</v>
      </c>
      <c r="S153">
        <f t="shared" si="55"/>
        <v>11</v>
      </c>
      <c r="T153">
        <v>15</v>
      </c>
      <c r="U153" s="4">
        <f t="shared" si="56"/>
        <v>1.5263230925592794</v>
      </c>
      <c r="V153">
        <f t="shared" si="57"/>
        <v>22.89484638838919</v>
      </c>
      <c r="W153">
        <v>98</v>
      </c>
      <c r="X153" s="4">
        <f t="shared" si="58"/>
        <v>1</v>
      </c>
      <c r="Y153">
        <f t="shared" si="59"/>
        <v>98</v>
      </c>
      <c r="Z153">
        <v>2</v>
      </c>
      <c r="AA153" s="4">
        <f t="shared" si="60"/>
        <v>4.5364773483477618</v>
      </c>
      <c r="AB153">
        <f>Z153*AA153</f>
        <v>9.0729546966955237</v>
      </c>
      <c r="AC153">
        <v>68.611111111111114</v>
      </c>
      <c r="AD153">
        <f t="shared" si="61"/>
        <v>7.6931342961398368</v>
      </c>
      <c r="AE153">
        <f t="shared" si="62"/>
        <v>527.83449198514995</v>
      </c>
      <c r="AG153">
        <f t="shared" si="63"/>
        <v>1333.616665943862</v>
      </c>
      <c r="AH153">
        <f t="shared" si="64"/>
        <v>152</v>
      </c>
      <c r="AI153">
        <f>VLOOKUP(A153,Referenz_DEF!A:E,5,FALSE)</f>
        <v>0</v>
      </c>
      <c r="AJ153">
        <f t="shared" si="65"/>
        <v>0</v>
      </c>
    </row>
    <row r="154" spans="1:36" x14ac:dyDescent="0.35">
      <c r="A154" s="5" t="s">
        <v>103</v>
      </c>
      <c r="B154">
        <v>12</v>
      </c>
      <c r="C154" s="4">
        <f t="shared" si="44"/>
        <v>6.1419390149774795</v>
      </c>
      <c r="D154">
        <f t="shared" si="45"/>
        <v>73.703268179729747</v>
      </c>
      <c r="E154">
        <v>16</v>
      </c>
      <c r="F154" s="4">
        <f t="shared" si="46"/>
        <v>9.4230058002091095</v>
      </c>
      <c r="G154">
        <f t="shared" si="47"/>
        <v>150.76809280334575</v>
      </c>
      <c r="H154">
        <v>27</v>
      </c>
      <c r="I154" s="4">
        <f t="shared" si="48"/>
        <v>1</v>
      </c>
      <c r="J154">
        <f t="shared" si="49"/>
        <v>27</v>
      </c>
      <c r="K154">
        <v>0</v>
      </c>
      <c r="L154" s="4">
        <f t="shared" si="50"/>
        <v>7.6613517660734658</v>
      </c>
      <c r="M154">
        <f t="shared" si="51"/>
        <v>0</v>
      </c>
      <c r="N154">
        <v>305</v>
      </c>
      <c r="O154" s="4">
        <f t="shared" si="52"/>
        <v>1.0137377392131277</v>
      </c>
      <c r="P154">
        <f t="shared" si="53"/>
        <v>309.19001046000398</v>
      </c>
      <c r="Q154">
        <v>6</v>
      </c>
      <c r="R154" s="4">
        <f t="shared" si="54"/>
        <v>1</v>
      </c>
      <c r="S154">
        <f t="shared" si="55"/>
        <v>6</v>
      </c>
      <c r="T154">
        <v>11</v>
      </c>
      <c r="U154" s="4">
        <f t="shared" si="56"/>
        <v>1.5263230925592794</v>
      </c>
      <c r="V154">
        <f t="shared" si="57"/>
        <v>16.789554018152074</v>
      </c>
      <c r="W154">
        <v>98</v>
      </c>
      <c r="X154" s="4">
        <f t="shared" si="58"/>
        <v>1</v>
      </c>
      <c r="Y154">
        <f t="shared" si="59"/>
        <v>98</v>
      </c>
      <c r="Z154">
        <v>1</v>
      </c>
      <c r="AA154" s="4">
        <f t="shared" si="60"/>
        <v>4.5364773483477618</v>
      </c>
      <c r="AB154">
        <f>Z154*AA154</f>
        <v>4.5364773483477618</v>
      </c>
      <c r="AC154">
        <v>82.033333333333331</v>
      </c>
      <c r="AD154">
        <f t="shared" si="61"/>
        <v>7.6931342961398368</v>
      </c>
      <c r="AE154">
        <f t="shared" si="62"/>
        <v>631.09345009333788</v>
      </c>
      <c r="AG154">
        <f t="shared" si="63"/>
        <v>1317.0808529029173</v>
      </c>
      <c r="AH154">
        <f t="shared" si="64"/>
        <v>153</v>
      </c>
      <c r="AI154">
        <f>VLOOKUP(A154,Referenz_DEF!A:E,5,FALSE)</f>
        <v>0</v>
      </c>
      <c r="AJ154">
        <f t="shared" si="65"/>
        <v>0</v>
      </c>
    </row>
    <row r="155" spans="1:36" x14ac:dyDescent="0.35">
      <c r="A155" s="5" t="s">
        <v>80</v>
      </c>
      <c r="B155">
        <v>16</v>
      </c>
      <c r="C155" s="4">
        <f t="shared" si="44"/>
        <v>6.1419390149774795</v>
      </c>
      <c r="D155">
        <f t="shared" si="45"/>
        <v>98.271024239639672</v>
      </c>
      <c r="E155">
        <v>18</v>
      </c>
      <c r="F155" s="4">
        <f t="shared" si="46"/>
        <v>9.4230058002091095</v>
      </c>
      <c r="G155">
        <f t="shared" si="47"/>
        <v>169.61410440376397</v>
      </c>
      <c r="H155">
        <v>14</v>
      </c>
      <c r="I155" s="4">
        <f t="shared" si="48"/>
        <v>1</v>
      </c>
      <c r="J155">
        <f t="shared" si="49"/>
        <v>14</v>
      </c>
      <c r="K155">
        <v>0</v>
      </c>
      <c r="L155" s="4">
        <f t="shared" si="50"/>
        <v>7.6613517660734658</v>
      </c>
      <c r="M155">
        <f t="shared" si="51"/>
        <v>0</v>
      </c>
      <c r="N155">
        <v>286</v>
      </c>
      <c r="O155" s="4">
        <f t="shared" si="52"/>
        <v>1.0137377392131277</v>
      </c>
      <c r="P155">
        <f t="shared" si="53"/>
        <v>289.9289934149545</v>
      </c>
      <c r="Q155">
        <v>13</v>
      </c>
      <c r="R155" s="4">
        <f t="shared" si="54"/>
        <v>1</v>
      </c>
      <c r="S155">
        <f t="shared" si="55"/>
        <v>13</v>
      </c>
      <c r="T155">
        <v>12</v>
      </c>
      <c r="U155" s="4">
        <f t="shared" si="56"/>
        <v>1.5263230925592794</v>
      </c>
      <c r="V155">
        <f t="shared" si="57"/>
        <v>18.315877110711355</v>
      </c>
      <c r="W155">
        <v>108</v>
      </c>
      <c r="X155" s="4">
        <f t="shared" si="58"/>
        <v>1</v>
      </c>
      <c r="Y155">
        <f t="shared" si="59"/>
        <v>108</v>
      </c>
      <c r="Z155">
        <v>0</v>
      </c>
      <c r="AA155" s="4">
        <f t="shared" si="60"/>
        <v>4.5364773483477618</v>
      </c>
      <c r="AB155">
        <f>Z155*AA155</f>
        <v>0</v>
      </c>
      <c r="AC155">
        <v>77.828571428571422</v>
      </c>
      <c r="AD155">
        <f t="shared" si="61"/>
        <v>7.6931342961398368</v>
      </c>
      <c r="AE155">
        <f t="shared" si="62"/>
        <v>598.74565207671185</v>
      </c>
      <c r="AG155">
        <f t="shared" si="63"/>
        <v>1309.8756512457815</v>
      </c>
      <c r="AH155">
        <f t="shared" si="64"/>
        <v>154</v>
      </c>
      <c r="AI155">
        <f>VLOOKUP(A155,Referenz_DEF!A:E,5,FALSE)</f>
        <v>0</v>
      </c>
      <c r="AJ155">
        <f t="shared" si="65"/>
        <v>0</v>
      </c>
    </row>
    <row r="156" spans="1:36" x14ac:dyDescent="0.35">
      <c r="A156" s="5" t="s">
        <v>222</v>
      </c>
      <c r="B156">
        <v>14</v>
      </c>
      <c r="C156" s="4">
        <f t="shared" si="44"/>
        <v>6.1419390149774795</v>
      </c>
      <c r="D156">
        <f t="shared" si="45"/>
        <v>85.98714620968471</v>
      </c>
      <c r="E156">
        <v>23</v>
      </c>
      <c r="F156" s="4">
        <f t="shared" si="46"/>
        <v>9.4230058002091095</v>
      </c>
      <c r="G156">
        <f t="shared" si="47"/>
        <v>216.72913340480952</v>
      </c>
      <c r="H156">
        <v>16</v>
      </c>
      <c r="I156" s="4">
        <f t="shared" si="48"/>
        <v>1</v>
      </c>
      <c r="J156">
        <f t="shared" si="49"/>
        <v>16</v>
      </c>
      <c r="K156">
        <v>0</v>
      </c>
      <c r="L156" s="4">
        <f t="shared" si="50"/>
        <v>7.6613517660734658</v>
      </c>
      <c r="M156">
        <f t="shared" si="51"/>
        <v>0</v>
      </c>
      <c r="N156">
        <v>309</v>
      </c>
      <c r="O156" s="4">
        <f t="shared" si="52"/>
        <v>1.0137377392131277</v>
      </c>
      <c r="P156">
        <f t="shared" si="53"/>
        <v>313.24496141685648</v>
      </c>
      <c r="Q156">
        <v>14</v>
      </c>
      <c r="R156" s="4">
        <f t="shared" si="54"/>
        <v>1</v>
      </c>
      <c r="S156">
        <f t="shared" si="55"/>
        <v>14</v>
      </c>
      <c r="T156">
        <v>17</v>
      </c>
      <c r="U156" s="4">
        <f t="shared" si="56"/>
        <v>1.5263230925592794</v>
      </c>
      <c r="V156">
        <f t="shared" si="57"/>
        <v>25.947492573507752</v>
      </c>
      <c r="W156">
        <v>80</v>
      </c>
      <c r="X156" s="4">
        <f t="shared" si="58"/>
        <v>1</v>
      </c>
      <c r="Y156">
        <f t="shared" si="59"/>
        <v>80</v>
      </c>
      <c r="Z156">
        <v>0</v>
      </c>
      <c r="AA156" s="4">
        <f t="shared" si="60"/>
        <v>4.5364773483477618</v>
      </c>
      <c r="AC156">
        <v>72.260000000000005</v>
      </c>
      <c r="AD156">
        <f t="shared" si="61"/>
        <v>7.6931342961398368</v>
      </c>
      <c r="AE156">
        <f t="shared" si="62"/>
        <v>555.90588423906468</v>
      </c>
      <c r="AG156">
        <f t="shared" si="63"/>
        <v>1307.8146178439231</v>
      </c>
      <c r="AH156">
        <f t="shared" si="64"/>
        <v>155</v>
      </c>
      <c r="AI156">
        <f>VLOOKUP(A156,Referenz_DEF!A:E,5,FALSE)</f>
        <v>0</v>
      </c>
      <c r="AJ156">
        <f t="shared" si="65"/>
        <v>0</v>
      </c>
    </row>
    <row r="157" spans="1:36" x14ac:dyDescent="0.35">
      <c r="A157" s="5" t="s">
        <v>95</v>
      </c>
      <c r="B157">
        <v>10</v>
      </c>
      <c r="C157" s="4">
        <f t="shared" si="44"/>
        <v>6.1419390149774795</v>
      </c>
      <c r="D157">
        <f t="shared" si="45"/>
        <v>61.419390149774799</v>
      </c>
      <c r="E157">
        <v>21</v>
      </c>
      <c r="F157" s="4">
        <f t="shared" si="46"/>
        <v>9.4230058002091095</v>
      </c>
      <c r="G157">
        <f t="shared" si="47"/>
        <v>197.88312180439129</v>
      </c>
      <c r="H157">
        <v>10</v>
      </c>
      <c r="I157" s="4">
        <f t="shared" si="48"/>
        <v>1</v>
      </c>
      <c r="J157">
        <f t="shared" si="49"/>
        <v>10</v>
      </c>
      <c r="K157">
        <v>0</v>
      </c>
      <c r="L157" s="4">
        <f t="shared" si="50"/>
        <v>7.6613517660734658</v>
      </c>
      <c r="M157">
        <f t="shared" si="51"/>
        <v>0</v>
      </c>
      <c r="N157">
        <v>261</v>
      </c>
      <c r="O157" s="4">
        <f t="shared" si="52"/>
        <v>1.0137377392131277</v>
      </c>
      <c r="P157">
        <f t="shared" si="53"/>
        <v>264.58554993462633</v>
      </c>
      <c r="Q157">
        <v>4</v>
      </c>
      <c r="R157" s="4">
        <f t="shared" si="54"/>
        <v>1</v>
      </c>
      <c r="S157">
        <f t="shared" si="55"/>
        <v>4</v>
      </c>
      <c r="T157">
        <v>14</v>
      </c>
      <c r="U157" s="4">
        <f t="shared" si="56"/>
        <v>1.5263230925592794</v>
      </c>
      <c r="V157">
        <f t="shared" si="57"/>
        <v>21.368523295829913</v>
      </c>
      <c r="W157">
        <v>57</v>
      </c>
      <c r="X157" s="4">
        <f t="shared" si="58"/>
        <v>1</v>
      </c>
      <c r="Y157">
        <f t="shared" si="59"/>
        <v>57</v>
      </c>
      <c r="Z157">
        <v>0</v>
      </c>
      <c r="AA157" s="4">
        <f t="shared" si="60"/>
        <v>4.5364773483477618</v>
      </c>
      <c r="AB157">
        <f>Z157*AA157</f>
        <v>0</v>
      </c>
      <c r="AC157">
        <v>89.657142857142858</v>
      </c>
      <c r="AD157">
        <f t="shared" si="61"/>
        <v>7.6931342961398368</v>
      </c>
      <c r="AE157">
        <f t="shared" si="62"/>
        <v>689.74444060819451</v>
      </c>
      <c r="AG157">
        <f t="shared" si="63"/>
        <v>1306.0010257928168</v>
      </c>
      <c r="AH157">
        <f t="shared" si="64"/>
        <v>156</v>
      </c>
      <c r="AI157">
        <f>VLOOKUP(A157,Referenz_DEF!A:E,5,FALSE)</f>
        <v>0</v>
      </c>
      <c r="AJ157">
        <f t="shared" si="65"/>
        <v>0</v>
      </c>
    </row>
    <row r="158" spans="1:36" x14ac:dyDescent="0.35">
      <c r="A158" s="5" t="s">
        <v>329</v>
      </c>
      <c r="B158">
        <v>20</v>
      </c>
      <c r="C158" s="4">
        <f t="shared" si="44"/>
        <v>6.1419390149774795</v>
      </c>
      <c r="D158">
        <f t="shared" si="45"/>
        <v>122.8387802995496</v>
      </c>
      <c r="E158">
        <v>5</v>
      </c>
      <c r="F158" s="4">
        <f t="shared" si="46"/>
        <v>9.4230058002091095</v>
      </c>
      <c r="G158">
        <f t="shared" si="47"/>
        <v>47.115029001045549</v>
      </c>
      <c r="H158">
        <v>9</v>
      </c>
      <c r="I158" s="4">
        <f t="shared" si="48"/>
        <v>1</v>
      </c>
      <c r="J158">
        <f t="shared" si="49"/>
        <v>9</v>
      </c>
      <c r="K158">
        <v>1</v>
      </c>
      <c r="L158" s="4">
        <f t="shared" si="50"/>
        <v>7.6613517660734658</v>
      </c>
      <c r="M158">
        <f t="shared" si="51"/>
        <v>7.6613517660734658</v>
      </c>
      <c r="N158">
        <v>337</v>
      </c>
      <c r="O158" s="4">
        <f t="shared" si="52"/>
        <v>1.0137377392131277</v>
      </c>
      <c r="P158">
        <f t="shared" si="53"/>
        <v>341.62961811482404</v>
      </c>
      <c r="Q158">
        <v>10</v>
      </c>
      <c r="R158" s="4">
        <f t="shared" si="54"/>
        <v>1</v>
      </c>
      <c r="S158">
        <f t="shared" si="55"/>
        <v>10</v>
      </c>
      <c r="T158">
        <v>13</v>
      </c>
      <c r="U158" s="4">
        <f t="shared" si="56"/>
        <v>1.5263230925592794</v>
      </c>
      <c r="V158">
        <f t="shared" si="57"/>
        <v>19.842200203270632</v>
      </c>
      <c r="W158">
        <v>58</v>
      </c>
      <c r="X158" s="4">
        <f t="shared" si="58"/>
        <v>1</v>
      </c>
      <c r="Y158">
        <f t="shared" si="59"/>
        <v>58</v>
      </c>
      <c r="Z158">
        <v>0</v>
      </c>
      <c r="AA158" s="4">
        <f t="shared" si="60"/>
        <v>4.5364773483477618</v>
      </c>
      <c r="AC158">
        <v>87.16</v>
      </c>
      <c r="AD158">
        <f t="shared" si="61"/>
        <v>7.6931342961398368</v>
      </c>
      <c r="AE158">
        <f t="shared" si="62"/>
        <v>670.53358525154817</v>
      </c>
      <c r="AG158">
        <f t="shared" si="63"/>
        <v>1286.6205646363114</v>
      </c>
      <c r="AH158">
        <f t="shared" si="64"/>
        <v>157</v>
      </c>
      <c r="AI158">
        <f>VLOOKUP(A158,Referenz_DEF!A:E,5,FALSE)</f>
        <v>0</v>
      </c>
      <c r="AJ158">
        <f t="shared" si="65"/>
        <v>0</v>
      </c>
    </row>
    <row r="159" spans="1:36" x14ac:dyDescent="0.35">
      <c r="A159" s="5" t="s">
        <v>202</v>
      </c>
      <c r="B159">
        <v>15</v>
      </c>
      <c r="C159" s="4">
        <f t="shared" si="44"/>
        <v>6.1419390149774795</v>
      </c>
      <c r="D159">
        <f t="shared" si="45"/>
        <v>92.129085224662191</v>
      </c>
      <c r="E159">
        <v>5</v>
      </c>
      <c r="F159" s="4">
        <f t="shared" si="46"/>
        <v>9.4230058002091095</v>
      </c>
      <c r="G159">
        <f t="shared" si="47"/>
        <v>47.115029001045549</v>
      </c>
      <c r="H159">
        <v>10</v>
      </c>
      <c r="I159" s="4">
        <f t="shared" si="48"/>
        <v>1</v>
      </c>
      <c r="J159">
        <f t="shared" si="49"/>
        <v>10</v>
      </c>
      <c r="K159">
        <v>0</v>
      </c>
      <c r="L159" s="4">
        <f t="shared" si="50"/>
        <v>7.6613517660734658</v>
      </c>
      <c r="M159">
        <f t="shared" si="51"/>
        <v>0</v>
      </c>
      <c r="N159">
        <v>411</v>
      </c>
      <c r="O159" s="4">
        <f t="shared" si="52"/>
        <v>1.0137377392131277</v>
      </c>
      <c r="P159">
        <f t="shared" si="53"/>
        <v>416.6462108165955</v>
      </c>
      <c r="Q159">
        <v>13</v>
      </c>
      <c r="R159" s="4">
        <f t="shared" si="54"/>
        <v>1</v>
      </c>
      <c r="S159">
        <f t="shared" si="55"/>
        <v>13</v>
      </c>
      <c r="T159">
        <v>15</v>
      </c>
      <c r="U159" s="4">
        <f t="shared" si="56"/>
        <v>1.5263230925592794</v>
      </c>
      <c r="V159">
        <f t="shared" si="57"/>
        <v>22.89484638838919</v>
      </c>
      <c r="W159">
        <v>76</v>
      </c>
      <c r="X159" s="4">
        <f t="shared" si="58"/>
        <v>1</v>
      </c>
      <c r="Y159">
        <f t="shared" si="59"/>
        <v>76</v>
      </c>
      <c r="Z159">
        <v>0</v>
      </c>
      <c r="AA159" s="4">
        <f t="shared" si="60"/>
        <v>4.5364773483477618</v>
      </c>
      <c r="AC159">
        <v>79.066666666666663</v>
      </c>
      <c r="AD159">
        <f t="shared" si="61"/>
        <v>7.6931342961398368</v>
      </c>
      <c r="AE159">
        <f t="shared" si="62"/>
        <v>608.27048501478976</v>
      </c>
      <c r="AG159">
        <f t="shared" si="63"/>
        <v>1286.0556564454821</v>
      </c>
      <c r="AH159">
        <f t="shared" si="64"/>
        <v>158</v>
      </c>
      <c r="AI159">
        <f>VLOOKUP(A159,Referenz_DEF!A:E,5,FALSE)</f>
        <v>0</v>
      </c>
      <c r="AJ159">
        <f t="shared" si="65"/>
        <v>0</v>
      </c>
    </row>
    <row r="160" spans="1:36" x14ac:dyDescent="0.35">
      <c r="A160" s="5" t="s">
        <v>209</v>
      </c>
      <c r="B160">
        <v>8</v>
      </c>
      <c r="C160" s="4">
        <f t="shared" si="44"/>
        <v>6.1419390149774795</v>
      </c>
      <c r="D160">
        <f t="shared" si="45"/>
        <v>49.135512119819836</v>
      </c>
      <c r="E160">
        <v>27</v>
      </c>
      <c r="F160" s="4">
        <f t="shared" si="46"/>
        <v>9.4230058002091095</v>
      </c>
      <c r="G160">
        <f t="shared" si="47"/>
        <v>254.42115660564596</v>
      </c>
      <c r="H160">
        <v>11</v>
      </c>
      <c r="I160" s="4">
        <f t="shared" si="48"/>
        <v>1</v>
      </c>
      <c r="J160">
        <f t="shared" si="49"/>
        <v>11</v>
      </c>
      <c r="K160">
        <v>0</v>
      </c>
      <c r="L160" s="4">
        <f t="shared" si="50"/>
        <v>7.6613517660734658</v>
      </c>
      <c r="M160">
        <f t="shared" si="51"/>
        <v>0</v>
      </c>
      <c r="N160">
        <v>239</v>
      </c>
      <c r="O160" s="4">
        <f t="shared" si="52"/>
        <v>1.0137377392131277</v>
      </c>
      <c r="P160">
        <f t="shared" si="53"/>
        <v>242.28331967193753</v>
      </c>
      <c r="Q160">
        <v>7</v>
      </c>
      <c r="R160" s="4">
        <f t="shared" si="54"/>
        <v>1</v>
      </c>
      <c r="S160">
        <f t="shared" si="55"/>
        <v>7</v>
      </c>
      <c r="T160">
        <v>10</v>
      </c>
      <c r="U160" s="4">
        <f t="shared" si="56"/>
        <v>1.5263230925592794</v>
      </c>
      <c r="V160">
        <f t="shared" si="57"/>
        <v>15.263230925592794</v>
      </c>
      <c r="W160">
        <v>99</v>
      </c>
      <c r="X160" s="4">
        <f t="shared" si="58"/>
        <v>1</v>
      </c>
      <c r="Y160">
        <f t="shared" si="59"/>
        <v>99</v>
      </c>
      <c r="Z160">
        <v>0</v>
      </c>
      <c r="AA160" s="4">
        <f t="shared" si="60"/>
        <v>4.5364773483477618</v>
      </c>
      <c r="AC160">
        <v>78.842857142857142</v>
      </c>
      <c r="AD160">
        <f t="shared" si="61"/>
        <v>7.6931342961398368</v>
      </c>
      <c r="AE160">
        <f t="shared" si="62"/>
        <v>606.54868829136797</v>
      </c>
      <c r="AG160">
        <f t="shared" si="63"/>
        <v>1284.6519076143641</v>
      </c>
      <c r="AH160">
        <f t="shared" si="64"/>
        <v>159</v>
      </c>
      <c r="AI160">
        <f>VLOOKUP(A160,Referenz_DEF!A:E,5,FALSE)</f>
        <v>0</v>
      </c>
      <c r="AJ160">
        <f t="shared" si="65"/>
        <v>0</v>
      </c>
    </row>
    <row r="161" spans="1:36" x14ac:dyDescent="0.35">
      <c r="A161" s="5" t="s">
        <v>230</v>
      </c>
      <c r="B161">
        <v>16</v>
      </c>
      <c r="C161" s="4">
        <f t="shared" si="44"/>
        <v>6.1419390149774795</v>
      </c>
      <c r="D161">
        <f t="shared" si="45"/>
        <v>98.271024239639672</v>
      </c>
      <c r="E161">
        <v>10</v>
      </c>
      <c r="F161" s="4">
        <f t="shared" si="46"/>
        <v>9.4230058002091095</v>
      </c>
      <c r="G161">
        <f t="shared" si="47"/>
        <v>94.230058002091099</v>
      </c>
      <c r="H161">
        <v>10</v>
      </c>
      <c r="I161" s="4">
        <f t="shared" si="48"/>
        <v>1</v>
      </c>
      <c r="J161">
        <f t="shared" si="49"/>
        <v>10</v>
      </c>
      <c r="K161">
        <v>0</v>
      </c>
      <c r="L161" s="4">
        <f t="shared" si="50"/>
        <v>7.6613517660734658</v>
      </c>
      <c r="M161">
        <f t="shared" si="51"/>
        <v>0</v>
      </c>
      <c r="N161">
        <v>275</v>
      </c>
      <c r="O161" s="4">
        <f t="shared" si="52"/>
        <v>1.0137377392131277</v>
      </c>
      <c r="P161">
        <f t="shared" si="53"/>
        <v>278.77787828361011</v>
      </c>
      <c r="Q161">
        <v>11</v>
      </c>
      <c r="R161" s="4">
        <f t="shared" si="54"/>
        <v>1</v>
      </c>
      <c r="S161">
        <f t="shared" si="55"/>
        <v>11</v>
      </c>
      <c r="T161">
        <v>20</v>
      </c>
      <c r="U161" s="4">
        <f t="shared" si="56"/>
        <v>1.5263230925592794</v>
      </c>
      <c r="V161">
        <f t="shared" si="57"/>
        <v>30.526461851185587</v>
      </c>
      <c r="W161">
        <v>88</v>
      </c>
      <c r="X161" s="4">
        <f t="shared" si="58"/>
        <v>1</v>
      </c>
      <c r="Y161">
        <f t="shared" si="59"/>
        <v>88</v>
      </c>
      <c r="Z161">
        <v>0</v>
      </c>
      <c r="AA161" s="4">
        <f t="shared" si="60"/>
        <v>4.5364773483477618</v>
      </c>
      <c r="AC161">
        <v>85.142857142857139</v>
      </c>
      <c r="AD161">
        <f t="shared" si="61"/>
        <v>7.6931342961398368</v>
      </c>
      <c r="AE161">
        <f t="shared" si="62"/>
        <v>655.01543435704889</v>
      </c>
      <c r="AG161">
        <f t="shared" si="63"/>
        <v>1265.8208567335753</v>
      </c>
      <c r="AH161">
        <f t="shared" si="64"/>
        <v>160</v>
      </c>
      <c r="AI161">
        <f>VLOOKUP(A161,Referenz_DEF!A:E,5,FALSE)</f>
        <v>0</v>
      </c>
      <c r="AJ161">
        <f t="shared" si="65"/>
        <v>0</v>
      </c>
    </row>
    <row r="162" spans="1:36" x14ac:dyDescent="0.35">
      <c r="A162" s="5" t="s">
        <v>253</v>
      </c>
      <c r="B162">
        <v>23</v>
      </c>
      <c r="C162" s="4">
        <f t="shared" si="44"/>
        <v>6.1419390149774795</v>
      </c>
      <c r="D162">
        <f t="shared" si="45"/>
        <v>141.26459734448204</v>
      </c>
      <c r="E162">
        <v>20</v>
      </c>
      <c r="F162" s="4">
        <f t="shared" si="46"/>
        <v>9.4230058002091095</v>
      </c>
      <c r="G162">
        <f t="shared" si="47"/>
        <v>188.4601160041822</v>
      </c>
      <c r="H162">
        <v>16</v>
      </c>
      <c r="I162" s="4">
        <f t="shared" si="48"/>
        <v>1</v>
      </c>
      <c r="J162">
        <f t="shared" si="49"/>
        <v>16</v>
      </c>
      <c r="K162">
        <v>0</v>
      </c>
      <c r="L162" s="4">
        <f t="shared" si="50"/>
        <v>7.6613517660734658</v>
      </c>
      <c r="M162">
        <f t="shared" si="51"/>
        <v>0</v>
      </c>
      <c r="N162">
        <v>223</v>
      </c>
      <c r="O162" s="4">
        <f t="shared" si="52"/>
        <v>1.0137377392131277</v>
      </c>
      <c r="P162">
        <f t="shared" si="53"/>
        <v>226.06351584452747</v>
      </c>
      <c r="Q162">
        <v>3</v>
      </c>
      <c r="R162" s="4">
        <f t="shared" si="54"/>
        <v>1</v>
      </c>
      <c r="S162">
        <f t="shared" si="55"/>
        <v>3</v>
      </c>
      <c r="T162">
        <v>21</v>
      </c>
      <c r="U162" s="4">
        <f t="shared" si="56"/>
        <v>1.5263230925592794</v>
      </c>
      <c r="V162">
        <f t="shared" si="57"/>
        <v>32.052784943744868</v>
      </c>
      <c r="W162">
        <v>130</v>
      </c>
      <c r="X162" s="4">
        <f t="shared" si="58"/>
        <v>1</v>
      </c>
      <c r="Y162">
        <f t="shared" si="59"/>
        <v>130</v>
      </c>
      <c r="Z162">
        <v>0</v>
      </c>
      <c r="AA162" s="4">
        <f t="shared" si="60"/>
        <v>4.5364773483477618</v>
      </c>
      <c r="AC162">
        <v>62.3125</v>
      </c>
      <c r="AD162">
        <f t="shared" si="61"/>
        <v>7.6931342961398368</v>
      </c>
      <c r="AE162">
        <f t="shared" si="62"/>
        <v>479.3784308282136</v>
      </c>
      <c r="AG162">
        <f t="shared" si="63"/>
        <v>1216.2194449651502</v>
      </c>
      <c r="AH162">
        <f t="shared" si="64"/>
        <v>161</v>
      </c>
      <c r="AI162">
        <f>VLOOKUP(A162,Referenz_DEF!A:E,5,FALSE)</f>
        <v>0</v>
      </c>
      <c r="AJ162">
        <f t="shared" si="65"/>
        <v>0</v>
      </c>
    </row>
    <row r="163" spans="1:36" x14ac:dyDescent="0.35">
      <c r="A163" s="5" t="s">
        <v>297</v>
      </c>
      <c r="B163">
        <v>9</v>
      </c>
      <c r="C163" s="4">
        <f t="shared" si="44"/>
        <v>6.1419390149774795</v>
      </c>
      <c r="D163">
        <f t="shared" si="45"/>
        <v>55.277451134797317</v>
      </c>
      <c r="E163">
        <v>22</v>
      </c>
      <c r="F163" s="4">
        <f t="shared" si="46"/>
        <v>9.4230058002091095</v>
      </c>
      <c r="G163">
        <f t="shared" si="47"/>
        <v>207.30612760460042</v>
      </c>
      <c r="H163">
        <v>13</v>
      </c>
      <c r="I163" s="4">
        <f t="shared" si="48"/>
        <v>1</v>
      </c>
      <c r="J163">
        <f t="shared" si="49"/>
        <v>13</v>
      </c>
      <c r="K163">
        <v>1</v>
      </c>
      <c r="L163" s="4">
        <f t="shared" si="50"/>
        <v>7.6613517660734658</v>
      </c>
      <c r="M163">
        <f t="shared" si="51"/>
        <v>7.6613517660734658</v>
      </c>
      <c r="N163">
        <v>236</v>
      </c>
      <c r="O163" s="4">
        <f t="shared" si="52"/>
        <v>1.0137377392131277</v>
      </c>
      <c r="P163">
        <f t="shared" si="53"/>
        <v>239.24210645429815</v>
      </c>
      <c r="Q163">
        <v>6</v>
      </c>
      <c r="R163" s="4">
        <f t="shared" si="54"/>
        <v>1</v>
      </c>
      <c r="S163">
        <f t="shared" si="55"/>
        <v>6</v>
      </c>
      <c r="T163">
        <v>12</v>
      </c>
      <c r="U163" s="4">
        <f t="shared" si="56"/>
        <v>1.5263230925592794</v>
      </c>
      <c r="V163">
        <f t="shared" si="57"/>
        <v>18.315877110711355</v>
      </c>
      <c r="W163">
        <v>43</v>
      </c>
      <c r="X163" s="4">
        <f t="shared" si="58"/>
        <v>1</v>
      </c>
      <c r="Y163">
        <f t="shared" si="59"/>
        <v>43</v>
      </c>
      <c r="Z163">
        <v>1</v>
      </c>
      <c r="AA163" s="4">
        <f t="shared" si="60"/>
        <v>4.5364773483477618</v>
      </c>
      <c r="AC163">
        <v>80.400000000000006</v>
      </c>
      <c r="AD163">
        <f t="shared" si="61"/>
        <v>7.6931342961398368</v>
      </c>
      <c r="AE163">
        <f t="shared" si="62"/>
        <v>618.52799740964292</v>
      </c>
      <c r="AG163">
        <f t="shared" si="63"/>
        <v>1208.3309114801234</v>
      </c>
      <c r="AH163">
        <f t="shared" si="64"/>
        <v>162</v>
      </c>
      <c r="AI163">
        <f>VLOOKUP(A163,Referenz_DEF!A:E,5,FALSE)</f>
        <v>0</v>
      </c>
      <c r="AJ163">
        <f t="shared" si="65"/>
        <v>0</v>
      </c>
    </row>
    <row r="164" spans="1:36" x14ac:dyDescent="0.35">
      <c r="A164" s="5" t="s">
        <v>325</v>
      </c>
      <c r="B164">
        <v>3</v>
      </c>
      <c r="C164" s="4">
        <f t="shared" si="44"/>
        <v>6.1419390149774795</v>
      </c>
      <c r="D164">
        <f t="shared" si="45"/>
        <v>18.425817044932437</v>
      </c>
      <c r="E164">
        <v>13</v>
      </c>
      <c r="F164" s="4">
        <f t="shared" si="46"/>
        <v>9.4230058002091095</v>
      </c>
      <c r="G164">
        <f t="shared" si="47"/>
        <v>122.49907540271842</v>
      </c>
      <c r="H164">
        <v>20</v>
      </c>
      <c r="I164" s="4">
        <f t="shared" si="48"/>
        <v>1</v>
      </c>
      <c r="J164">
        <f t="shared" si="49"/>
        <v>20</v>
      </c>
      <c r="K164">
        <v>0</v>
      </c>
      <c r="L164" s="4">
        <f t="shared" si="50"/>
        <v>7.6613517660734658</v>
      </c>
      <c r="M164">
        <f t="shared" si="51"/>
        <v>0</v>
      </c>
      <c r="N164">
        <v>329</v>
      </c>
      <c r="O164" s="4">
        <f t="shared" si="52"/>
        <v>1.0137377392131277</v>
      </c>
      <c r="P164">
        <f t="shared" si="53"/>
        <v>333.51971620111902</v>
      </c>
      <c r="Q164">
        <v>0</v>
      </c>
      <c r="R164" s="4">
        <f t="shared" si="54"/>
        <v>1</v>
      </c>
      <c r="S164">
        <f t="shared" si="55"/>
        <v>0</v>
      </c>
      <c r="T164">
        <v>3</v>
      </c>
      <c r="U164" s="4">
        <f t="shared" si="56"/>
        <v>1.5263230925592794</v>
      </c>
      <c r="V164">
        <f t="shared" si="57"/>
        <v>4.5789692776778388</v>
      </c>
      <c r="W164">
        <v>14</v>
      </c>
      <c r="X164" s="4">
        <f t="shared" si="58"/>
        <v>1</v>
      </c>
      <c r="Y164">
        <f t="shared" si="59"/>
        <v>14</v>
      </c>
      <c r="Z164">
        <v>1</v>
      </c>
      <c r="AA164" s="4">
        <f t="shared" si="60"/>
        <v>4.5364773483477618</v>
      </c>
      <c r="AC164">
        <v>90.179999999999993</v>
      </c>
      <c r="AD164">
        <f t="shared" si="61"/>
        <v>7.6931342961398368</v>
      </c>
      <c r="AE164">
        <f t="shared" si="62"/>
        <v>693.7668508258904</v>
      </c>
      <c r="AG164">
        <f t="shared" si="63"/>
        <v>1206.7904287523384</v>
      </c>
      <c r="AH164">
        <f t="shared" si="64"/>
        <v>163</v>
      </c>
      <c r="AI164">
        <f>VLOOKUP(A164,Referenz_DEF!A:E,5,FALSE)</f>
        <v>0</v>
      </c>
      <c r="AJ164">
        <f t="shared" si="65"/>
        <v>0</v>
      </c>
    </row>
    <row r="165" spans="1:36" x14ac:dyDescent="0.35">
      <c r="A165" s="5" t="s">
        <v>101</v>
      </c>
      <c r="B165">
        <v>9</v>
      </c>
      <c r="C165" s="4">
        <f t="shared" si="44"/>
        <v>6.1419390149774795</v>
      </c>
      <c r="D165">
        <f t="shared" si="45"/>
        <v>55.277451134797317</v>
      </c>
      <c r="E165">
        <v>28</v>
      </c>
      <c r="F165" s="4">
        <f t="shared" si="46"/>
        <v>9.4230058002091095</v>
      </c>
      <c r="G165">
        <f t="shared" si="47"/>
        <v>263.84416240585506</v>
      </c>
      <c r="H165">
        <v>15</v>
      </c>
      <c r="I165" s="4">
        <f t="shared" si="48"/>
        <v>1</v>
      </c>
      <c r="J165">
        <f t="shared" si="49"/>
        <v>15</v>
      </c>
      <c r="K165">
        <v>0</v>
      </c>
      <c r="L165" s="4">
        <f t="shared" si="50"/>
        <v>7.6613517660734658</v>
      </c>
      <c r="M165">
        <f t="shared" si="51"/>
        <v>0</v>
      </c>
      <c r="N165">
        <v>202</v>
      </c>
      <c r="O165" s="4">
        <f t="shared" si="52"/>
        <v>1.0137377392131277</v>
      </c>
      <c r="P165">
        <f t="shared" si="53"/>
        <v>204.7750233210518</v>
      </c>
      <c r="Q165">
        <v>9</v>
      </c>
      <c r="R165" s="4">
        <f t="shared" si="54"/>
        <v>1</v>
      </c>
      <c r="S165">
        <f t="shared" si="55"/>
        <v>9</v>
      </c>
      <c r="T165">
        <v>8</v>
      </c>
      <c r="U165" s="4">
        <f t="shared" si="56"/>
        <v>1.5263230925592794</v>
      </c>
      <c r="V165">
        <f t="shared" si="57"/>
        <v>12.210584740474236</v>
      </c>
      <c r="W165">
        <v>61</v>
      </c>
      <c r="X165" s="4">
        <f t="shared" si="58"/>
        <v>1</v>
      </c>
      <c r="Y165">
        <f t="shared" si="59"/>
        <v>61</v>
      </c>
      <c r="Z165">
        <v>1</v>
      </c>
      <c r="AA165" s="4">
        <f t="shared" si="60"/>
        <v>4.5364773483477618</v>
      </c>
      <c r="AB165">
        <f>Z165*AA165</f>
        <v>4.5364773483477618</v>
      </c>
      <c r="AC165">
        <v>70.137500000000003</v>
      </c>
      <c r="AD165">
        <f t="shared" si="61"/>
        <v>7.6931342961398368</v>
      </c>
      <c r="AE165">
        <f t="shared" si="62"/>
        <v>539.57720669550781</v>
      </c>
      <c r="AG165">
        <f t="shared" si="63"/>
        <v>1165.2209056460338</v>
      </c>
      <c r="AH165">
        <f t="shared" si="64"/>
        <v>164</v>
      </c>
      <c r="AI165">
        <f>VLOOKUP(A165,Referenz_DEF!A:E,5,FALSE)</f>
        <v>0</v>
      </c>
      <c r="AJ165">
        <f t="shared" si="65"/>
        <v>0</v>
      </c>
    </row>
    <row r="166" spans="1:36" x14ac:dyDescent="0.35">
      <c r="A166" s="5" t="s">
        <v>195</v>
      </c>
      <c r="B166">
        <v>4</v>
      </c>
      <c r="C166" s="4">
        <f t="shared" si="44"/>
        <v>6.1419390149774795</v>
      </c>
      <c r="D166">
        <f t="shared" si="45"/>
        <v>24.567756059909918</v>
      </c>
      <c r="E166">
        <v>10</v>
      </c>
      <c r="F166" s="4">
        <f t="shared" si="46"/>
        <v>9.4230058002091095</v>
      </c>
      <c r="G166">
        <f t="shared" si="47"/>
        <v>94.230058002091099</v>
      </c>
      <c r="H166">
        <v>12</v>
      </c>
      <c r="I166" s="4">
        <f t="shared" si="48"/>
        <v>1</v>
      </c>
      <c r="J166">
        <f t="shared" si="49"/>
        <v>12</v>
      </c>
      <c r="K166">
        <v>0</v>
      </c>
      <c r="L166" s="4">
        <f t="shared" si="50"/>
        <v>7.6613517660734658</v>
      </c>
      <c r="M166">
        <f t="shared" si="51"/>
        <v>0</v>
      </c>
      <c r="N166">
        <v>229</v>
      </c>
      <c r="O166" s="4">
        <f t="shared" si="52"/>
        <v>1.0137377392131277</v>
      </c>
      <c r="P166">
        <f t="shared" si="53"/>
        <v>232.14594227980623</v>
      </c>
      <c r="Q166">
        <v>2</v>
      </c>
      <c r="R166" s="4">
        <f t="shared" si="54"/>
        <v>1</v>
      </c>
      <c r="S166">
        <f t="shared" si="55"/>
        <v>2</v>
      </c>
      <c r="T166">
        <v>9</v>
      </c>
      <c r="U166" s="4">
        <f t="shared" si="56"/>
        <v>1.5263230925592794</v>
      </c>
      <c r="V166">
        <f t="shared" si="57"/>
        <v>13.736907833033515</v>
      </c>
      <c r="W166">
        <v>76</v>
      </c>
      <c r="X166" s="4">
        <f t="shared" si="58"/>
        <v>1</v>
      </c>
      <c r="Y166">
        <f t="shared" si="59"/>
        <v>76</v>
      </c>
      <c r="Z166">
        <v>0</v>
      </c>
      <c r="AA166" s="4">
        <f t="shared" si="60"/>
        <v>4.5364773483477618</v>
      </c>
      <c r="AC166">
        <v>83.45</v>
      </c>
      <c r="AD166">
        <f t="shared" si="61"/>
        <v>7.6931342961398368</v>
      </c>
      <c r="AE166">
        <f t="shared" si="62"/>
        <v>641.9920570128694</v>
      </c>
      <c r="AG166">
        <f t="shared" si="63"/>
        <v>1096.6727211877103</v>
      </c>
      <c r="AH166">
        <f t="shared" si="64"/>
        <v>165</v>
      </c>
      <c r="AI166">
        <f>VLOOKUP(A166,Referenz_DEF!A:E,5,FALSE)</f>
        <v>0</v>
      </c>
      <c r="AJ166">
        <f t="shared" si="65"/>
        <v>0</v>
      </c>
    </row>
    <row r="167" spans="1:36" x14ac:dyDescent="0.35">
      <c r="A167" s="5" t="s">
        <v>265</v>
      </c>
      <c r="B167">
        <v>6</v>
      </c>
      <c r="C167" s="4">
        <f t="shared" si="44"/>
        <v>6.1419390149774795</v>
      </c>
      <c r="D167">
        <f t="shared" si="45"/>
        <v>36.851634089864874</v>
      </c>
      <c r="E167">
        <v>21</v>
      </c>
      <c r="F167" s="4">
        <f t="shared" si="46"/>
        <v>9.4230058002091095</v>
      </c>
      <c r="G167">
        <f t="shared" si="47"/>
        <v>197.88312180439129</v>
      </c>
      <c r="H167">
        <v>17</v>
      </c>
      <c r="I167" s="4">
        <f t="shared" si="48"/>
        <v>1</v>
      </c>
      <c r="J167">
        <f t="shared" si="49"/>
        <v>17</v>
      </c>
      <c r="K167">
        <v>0</v>
      </c>
      <c r="L167" s="4">
        <f t="shared" si="50"/>
        <v>7.6613517660734658</v>
      </c>
      <c r="M167">
        <f t="shared" si="51"/>
        <v>0</v>
      </c>
      <c r="N167">
        <v>213</v>
      </c>
      <c r="O167" s="4">
        <f t="shared" si="52"/>
        <v>1.0137377392131277</v>
      </c>
      <c r="P167">
        <f t="shared" si="53"/>
        <v>215.9261384523962</v>
      </c>
      <c r="Q167">
        <v>5</v>
      </c>
      <c r="R167" s="4">
        <f t="shared" si="54"/>
        <v>1</v>
      </c>
      <c r="S167">
        <f t="shared" si="55"/>
        <v>5</v>
      </c>
      <c r="T167">
        <v>8</v>
      </c>
      <c r="U167" s="4">
        <f t="shared" si="56"/>
        <v>1.5263230925592794</v>
      </c>
      <c r="V167">
        <f t="shared" si="57"/>
        <v>12.210584740474236</v>
      </c>
      <c r="W167">
        <v>42</v>
      </c>
      <c r="X167" s="4">
        <f t="shared" si="58"/>
        <v>1</v>
      </c>
      <c r="Y167">
        <f t="shared" si="59"/>
        <v>42</v>
      </c>
      <c r="Z167">
        <v>0</v>
      </c>
      <c r="AA167" s="4">
        <f t="shared" si="60"/>
        <v>4.5364773483477618</v>
      </c>
      <c r="AC167">
        <v>73.460000000000008</v>
      </c>
      <c r="AD167">
        <f t="shared" si="61"/>
        <v>7.6931342961398368</v>
      </c>
      <c r="AE167">
        <f t="shared" si="62"/>
        <v>565.13764539443252</v>
      </c>
      <c r="AG167">
        <f t="shared" si="63"/>
        <v>1092.0091244815592</v>
      </c>
      <c r="AH167">
        <f t="shared" si="64"/>
        <v>166</v>
      </c>
      <c r="AI167">
        <f>VLOOKUP(A167,Referenz_DEF!A:E,5,FALSE)</f>
        <v>0</v>
      </c>
      <c r="AJ167">
        <f t="shared" si="65"/>
        <v>0</v>
      </c>
    </row>
    <row r="168" spans="1:36" x14ac:dyDescent="0.35">
      <c r="A168" s="5" t="s">
        <v>110</v>
      </c>
      <c r="B168">
        <v>12</v>
      </c>
      <c r="C168" s="4">
        <f t="shared" si="44"/>
        <v>6.1419390149774795</v>
      </c>
      <c r="D168">
        <f t="shared" si="45"/>
        <v>73.703268179729747</v>
      </c>
      <c r="E168">
        <v>4</v>
      </c>
      <c r="F168" s="4">
        <f t="shared" si="46"/>
        <v>9.4230058002091095</v>
      </c>
      <c r="G168">
        <f t="shared" si="47"/>
        <v>37.692023200836438</v>
      </c>
      <c r="H168">
        <v>10</v>
      </c>
      <c r="I168" s="4">
        <f t="shared" si="48"/>
        <v>1</v>
      </c>
      <c r="J168">
        <f t="shared" si="49"/>
        <v>10</v>
      </c>
      <c r="K168">
        <v>0</v>
      </c>
      <c r="L168" s="4">
        <f t="shared" si="50"/>
        <v>7.6613517660734658</v>
      </c>
      <c r="M168">
        <f t="shared" si="51"/>
        <v>0</v>
      </c>
      <c r="N168">
        <v>305</v>
      </c>
      <c r="O168" s="4">
        <f t="shared" si="52"/>
        <v>1.0137377392131277</v>
      </c>
      <c r="P168">
        <f t="shared" si="53"/>
        <v>309.19001046000398</v>
      </c>
      <c r="Q168">
        <v>3</v>
      </c>
      <c r="R168" s="4">
        <f t="shared" si="54"/>
        <v>1</v>
      </c>
      <c r="S168">
        <f t="shared" si="55"/>
        <v>3</v>
      </c>
      <c r="T168">
        <v>11</v>
      </c>
      <c r="U168" s="4">
        <f t="shared" si="56"/>
        <v>1.5263230925592794</v>
      </c>
      <c r="V168">
        <f t="shared" si="57"/>
        <v>16.789554018152074</v>
      </c>
      <c r="W168">
        <v>79</v>
      </c>
      <c r="X168" s="4">
        <f t="shared" si="58"/>
        <v>1</v>
      </c>
      <c r="Y168">
        <f t="shared" si="59"/>
        <v>79</v>
      </c>
      <c r="Z168">
        <v>0</v>
      </c>
      <c r="AA168" s="4">
        <f t="shared" si="60"/>
        <v>4.5364773483477618</v>
      </c>
      <c r="AB168">
        <f>Z168*AA168</f>
        <v>0</v>
      </c>
      <c r="AC168">
        <v>70.600000000000009</v>
      </c>
      <c r="AD168">
        <f t="shared" si="61"/>
        <v>7.6931342961398368</v>
      </c>
      <c r="AE168">
        <f t="shared" si="62"/>
        <v>543.1352813074725</v>
      </c>
      <c r="AG168">
        <f t="shared" si="63"/>
        <v>1072.5101371661949</v>
      </c>
      <c r="AH168">
        <f t="shared" si="64"/>
        <v>167</v>
      </c>
      <c r="AI168">
        <f>VLOOKUP(A168,Referenz_DEF!A:E,5,FALSE)</f>
        <v>0</v>
      </c>
      <c r="AJ168">
        <f t="shared" si="65"/>
        <v>0</v>
      </c>
    </row>
    <row r="169" spans="1:36" x14ac:dyDescent="0.35">
      <c r="A169" s="5" t="s">
        <v>175</v>
      </c>
      <c r="B169">
        <v>10</v>
      </c>
      <c r="C169" s="4">
        <f t="shared" si="44"/>
        <v>6.1419390149774795</v>
      </c>
      <c r="D169">
        <f t="shared" si="45"/>
        <v>61.419390149774799</v>
      </c>
      <c r="E169">
        <v>1</v>
      </c>
      <c r="F169" s="4">
        <f t="shared" si="46"/>
        <v>9.4230058002091095</v>
      </c>
      <c r="G169">
        <f t="shared" si="47"/>
        <v>9.4230058002091095</v>
      </c>
      <c r="H169">
        <v>5</v>
      </c>
      <c r="I169" s="4">
        <f t="shared" si="48"/>
        <v>1</v>
      </c>
      <c r="J169">
        <f t="shared" si="49"/>
        <v>5</v>
      </c>
      <c r="K169">
        <v>0</v>
      </c>
      <c r="L169" s="4">
        <f t="shared" si="50"/>
        <v>7.6613517660734658</v>
      </c>
      <c r="M169">
        <f t="shared" si="51"/>
        <v>0</v>
      </c>
      <c r="N169">
        <v>216</v>
      </c>
      <c r="O169" s="4">
        <f t="shared" si="52"/>
        <v>1.0137377392131277</v>
      </c>
      <c r="P169">
        <f t="shared" si="53"/>
        <v>218.96735167003558</v>
      </c>
      <c r="Q169">
        <v>14</v>
      </c>
      <c r="R169" s="4">
        <f t="shared" si="54"/>
        <v>1</v>
      </c>
      <c r="S169">
        <f t="shared" si="55"/>
        <v>14</v>
      </c>
      <c r="T169">
        <v>12</v>
      </c>
      <c r="U169" s="4">
        <f t="shared" si="56"/>
        <v>1.5263230925592794</v>
      </c>
      <c r="V169">
        <f t="shared" si="57"/>
        <v>18.315877110711355</v>
      </c>
      <c r="W169">
        <v>68</v>
      </c>
      <c r="X169" s="4">
        <f t="shared" si="58"/>
        <v>1</v>
      </c>
      <c r="Y169">
        <f t="shared" si="59"/>
        <v>68</v>
      </c>
      <c r="Z169">
        <v>0</v>
      </c>
      <c r="AA169" s="4">
        <f t="shared" si="60"/>
        <v>4.5364773483477618</v>
      </c>
      <c r="AC169">
        <v>77.850000000000009</v>
      </c>
      <c r="AD169">
        <f t="shared" si="61"/>
        <v>7.6931342961398368</v>
      </c>
      <c r="AE169">
        <f t="shared" si="62"/>
        <v>598.91050495448633</v>
      </c>
      <c r="AG169">
        <f t="shared" si="63"/>
        <v>994.03612968521713</v>
      </c>
      <c r="AH169">
        <f t="shared" si="64"/>
        <v>168</v>
      </c>
      <c r="AI169">
        <f>VLOOKUP(A169,Referenz_DEF!A:E,5,FALSE)</f>
        <v>0</v>
      </c>
      <c r="AJ169">
        <f t="shared" si="65"/>
        <v>0</v>
      </c>
    </row>
    <row r="170" spans="1:36" x14ac:dyDescent="0.35">
      <c r="A170" s="5" t="s">
        <v>224</v>
      </c>
      <c r="B170">
        <v>5</v>
      </c>
      <c r="C170" s="4">
        <f t="shared" si="44"/>
        <v>6.1419390149774795</v>
      </c>
      <c r="D170">
        <f t="shared" si="45"/>
        <v>30.709695074887399</v>
      </c>
      <c r="E170">
        <v>7</v>
      </c>
      <c r="F170" s="4">
        <f t="shared" si="46"/>
        <v>9.4230058002091095</v>
      </c>
      <c r="G170">
        <f t="shared" si="47"/>
        <v>65.961040601463765</v>
      </c>
      <c r="H170">
        <v>10</v>
      </c>
      <c r="I170" s="4">
        <f t="shared" si="48"/>
        <v>1</v>
      </c>
      <c r="J170">
        <f t="shared" si="49"/>
        <v>10</v>
      </c>
      <c r="K170">
        <v>0</v>
      </c>
      <c r="L170" s="4">
        <f t="shared" si="50"/>
        <v>7.6613517660734658</v>
      </c>
      <c r="M170">
        <f t="shared" si="51"/>
        <v>0</v>
      </c>
      <c r="N170">
        <v>216</v>
      </c>
      <c r="O170" s="4">
        <f t="shared" si="52"/>
        <v>1.0137377392131277</v>
      </c>
      <c r="P170">
        <f t="shared" si="53"/>
        <v>218.96735167003558</v>
      </c>
      <c r="Q170">
        <v>12</v>
      </c>
      <c r="R170" s="4">
        <f t="shared" si="54"/>
        <v>1</v>
      </c>
      <c r="S170">
        <f t="shared" si="55"/>
        <v>12</v>
      </c>
      <c r="T170">
        <v>6</v>
      </c>
      <c r="U170" s="4">
        <f t="shared" si="56"/>
        <v>1.5263230925592794</v>
      </c>
      <c r="V170">
        <f t="shared" si="57"/>
        <v>9.1579385553556776</v>
      </c>
      <c r="W170">
        <v>39</v>
      </c>
      <c r="X170" s="4">
        <f t="shared" si="58"/>
        <v>1</v>
      </c>
      <c r="Y170">
        <f t="shared" si="59"/>
        <v>39</v>
      </c>
      <c r="Z170">
        <v>1</v>
      </c>
      <c r="AA170" s="4">
        <f t="shared" si="60"/>
        <v>4.5364773483477618</v>
      </c>
      <c r="AC170">
        <v>77.471428571428561</v>
      </c>
      <c r="AD170">
        <f t="shared" si="61"/>
        <v>7.6931342961398368</v>
      </c>
      <c r="AE170">
        <f t="shared" si="62"/>
        <v>595.99810411380474</v>
      </c>
      <c r="AG170">
        <f t="shared" si="63"/>
        <v>981.79413001554713</v>
      </c>
      <c r="AH170">
        <f t="shared" si="64"/>
        <v>169</v>
      </c>
      <c r="AI170">
        <f>VLOOKUP(A170,Referenz_DEF!A:E,5,FALSE)</f>
        <v>0</v>
      </c>
      <c r="AJ170">
        <f t="shared" si="65"/>
        <v>0</v>
      </c>
    </row>
    <row r="171" spans="1:36" x14ac:dyDescent="0.35">
      <c r="A171" s="5" t="s">
        <v>138</v>
      </c>
      <c r="B171">
        <v>3</v>
      </c>
      <c r="C171" s="4">
        <f t="shared" si="44"/>
        <v>6.1419390149774795</v>
      </c>
      <c r="D171">
        <f t="shared" si="45"/>
        <v>18.425817044932437</v>
      </c>
      <c r="E171">
        <v>10</v>
      </c>
      <c r="F171" s="4">
        <f t="shared" si="46"/>
        <v>9.4230058002091095</v>
      </c>
      <c r="G171">
        <f t="shared" si="47"/>
        <v>94.230058002091099</v>
      </c>
      <c r="H171">
        <v>10</v>
      </c>
      <c r="I171" s="4">
        <f t="shared" si="48"/>
        <v>1</v>
      </c>
      <c r="J171">
        <f t="shared" si="49"/>
        <v>10</v>
      </c>
      <c r="K171">
        <v>0</v>
      </c>
      <c r="L171" s="4">
        <f t="shared" si="50"/>
        <v>7.6613517660734658</v>
      </c>
      <c r="M171">
        <f t="shared" si="51"/>
        <v>0</v>
      </c>
      <c r="N171">
        <v>185</v>
      </c>
      <c r="O171" s="4">
        <f t="shared" si="52"/>
        <v>1.0137377392131277</v>
      </c>
      <c r="P171">
        <f t="shared" si="53"/>
        <v>187.54148175442862</v>
      </c>
      <c r="Q171">
        <v>1</v>
      </c>
      <c r="R171" s="4">
        <f t="shared" si="54"/>
        <v>1</v>
      </c>
      <c r="S171">
        <f t="shared" si="55"/>
        <v>1</v>
      </c>
      <c r="T171">
        <v>6</v>
      </c>
      <c r="U171" s="4">
        <f t="shared" si="56"/>
        <v>1.5263230925592794</v>
      </c>
      <c r="V171">
        <f t="shared" si="57"/>
        <v>9.1579385553556776</v>
      </c>
      <c r="W171">
        <v>23</v>
      </c>
      <c r="X171" s="4">
        <f t="shared" si="58"/>
        <v>1</v>
      </c>
      <c r="Y171">
        <f t="shared" si="59"/>
        <v>23</v>
      </c>
      <c r="Z171">
        <v>0</v>
      </c>
      <c r="AA171" s="4">
        <f t="shared" si="60"/>
        <v>4.5364773483477618</v>
      </c>
      <c r="AC171">
        <v>82.666666666666671</v>
      </c>
      <c r="AD171">
        <f t="shared" si="61"/>
        <v>7.6931342961398368</v>
      </c>
      <c r="AE171">
        <f t="shared" si="62"/>
        <v>635.96576848089319</v>
      </c>
      <c r="AG171">
        <f t="shared" si="63"/>
        <v>979.3210638377011</v>
      </c>
      <c r="AH171">
        <f t="shared" si="64"/>
        <v>170</v>
      </c>
      <c r="AI171">
        <f>VLOOKUP(A171,Referenz_DEF!A:E,5,FALSE)</f>
        <v>0</v>
      </c>
      <c r="AJ171">
        <f t="shared" si="65"/>
        <v>0</v>
      </c>
    </row>
    <row r="172" spans="1:36" x14ac:dyDescent="0.35">
      <c r="A172" s="5" t="s">
        <v>109</v>
      </c>
      <c r="B172">
        <v>1</v>
      </c>
      <c r="C172" s="4">
        <f t="shared" si="44"/>
        <v>6.1419390149774795</v>
      </c>
      <c r="D172">
        <f t="shared" si="45"/>
        <v>6.1419390149774795</v>
      </c>
      <c r="E172">
        <v>12</v>
      </c>
      <c r="F172" s="4">
        <f t="shared" si="46"/>
        <v>9.4230058002091095</v>
      </c>
      <c r="G172">
        <f t="shared" si="47"/>
        <v>113.07606960250931</v>
      </c>
      <c r="H172">
        <v>6</v>
      </c>
      <c r="I172" s="4">
        <f t="shared" si="48"/>
        <v>1</v>
      </c>
      <c r="J172">
        <f t="shared" si="49"/>
        <v>6</v>
      </c>
      <c r="K172">
        <v>0</v>
      </c>
      <c r="L172" s="4">
        <f t="shared" si="50"/>
        <v>7.6613517660734658</v>
      </c>
      <c r="M172">
        <f t="shared" si="51"/>
        <v>0</v>
      </c>
      <c r="N172">
        <v>139</v>
      </c>
      <c r="O172" s="4">
        <f t="shared" si="52"/>
        <v>1.0137377392131277</v>
      </c>
      <c r="P172">
        <f t="shared" si="53"/>
        <v>140.90954575062474</v>
      </c>
      <c r="Q172">
        <v>8</v>
      </c>
      <c r="R172" s="4">
        <f t="shared" si="54"/>
        <v>1</v>
      </c>
      <c r="S172">
        <f t="shared" si="55"/>
        <v>8</v>
      </c>
      <c r="T172">
        <v>5</v>
      </c>
      <c r="U172" s="4">
        <f t="shared" si="56"/>
        <v>1.5263230925592794</v>
      </c>
      <c r="V172">
        <f t="shared" si="57"/>
        <v>7.6316154627963968</v>
      </c>
      <c r="W172">
        <v>14</v>
      </c>
      <c r="X172" s="4">
        <f t="shared" si="58"/>
        <v>1</v>
      </c>
      <c r="Y172">
        <f t="shared" si="59"/>
        <v>14</v>
      </c>
      <c r="Z172">
        <v>0</v>
      </c>
      <c r="AA172" s="4">
        <f t="shared" si="60"/>
        <v>4.5364773483477618</v>
      </c>
      <c r="AB172">
        <f>Z172*AA172</f>
        <v>0</v>
      </c>
      <c r="AC172">
        <v>86.166666666666671</v>
      </c>
      <c r="AD172">
        <f t="shared" si="61"/>
        <v>7.6931342961398368</v>
      </c>
      <c r="AE172">
        <f t="shared" si="62"/>
        <v>662.89173851738269</v>
      </c>
      <c r="AG172">
        <f t="shared" si="63"/>
        <v>958.6509083482905</v>
      </c>
      <c r="AH172">
        <f t="shared" si="64"/>
        <v>171</v>
      </c>
      <c r="AI172">
        <f>VLOOKUP(A172,Referenz_DEF!A:E,5,FALSE)</f>
        <v>0</v>
      </c>
      <c r="AJ172">
        <f t="shared" si="65"/>
        <v>0</v>
      </c>
    </row>
    <row r="173" spans="1:36" x14ac:dyDescent="0.35">
      <c r="A173" s="5" t="s">
        <v>136</v>
      </c>
      <c r="B173">
        <v>10</v>
      </c>
      <c r="C173" s="4">
        <f t="shared" si="44"/>
        <v>6.1419390149774795</v>
      </c>
      <c r="D173">
        <f t="shared" si="45"/>
        <v>61.419390149774799</v>
      </c>
      <c r="E173">
        <v>16</v>
      </c>
      <c r="F173" s="4">
        <f t="shared" si="46"/>
        <v>9.4230058002091095</v>
      </c>
      <c r="G173">
        <f t="shared" si="47"/>
        <v>150.76809280334575</v>
      </c>
      <c r="H173">
        <v>13</v>
      </c>
      <c r="I173" s="4">
        <f t="shared" si="48"/>
        <v>1</v>
      </c>
      <c r="J173">
        <f t="shared" si="49"/>
        <v>13</v>
      </c>
      <c r="K173">
        <v>0</v>
      </c>
      <c r="L173" s="4">
        <f t="shared" si="50"/>
        <v>7.6613517660734658</v>
      </c>
      <c r="M173">
        <f t="shared" si="51"/>
        <v>0</v>
      </c>
      <c r="N173">
        <v>172</v>
      </c>
      <c r="O173" s="4">
        <f t="shared" si="52"/>
        <v>1.0137377392131277</v>
      </c>
      <c r="P173">
        <f t="shared" si="53"/>
        <v>174.36289114465797</v>
      </c>
      <c r="Q173">
        <v>3</v>
      </c>
      <c r="R173" s="4">
        <f t="shared" si="54"/>
        <v>1</v>
      </c>
      <c r="S173">
        <f t="shared" si="55"/>
        <v>3</v>
      </c>
      <c r="T173">
        <v>9</v>
      </c>
      <c r="U173" s="4">
        <f t="shared" si="56"/>
        <v>1.5263230925592794</v>
      </c>
      <c r="V173">
        <f t="shared" si="57"/>
        <v>13.736907833033515</v>
      </c>
      <c r="W173">
        <v>65</v>
      </c>
      <c r="X173" s="4">
        <f t="shared" si="58"/>
        <v>1</v>
      </c>
      <c r="Y173">
        <f t="shared" si="59"/>
        <v>65</v>
      </c>
      <c r="Z173">
        <v>0</v>
      </c>
      <c r="AA173" s="4">
        <f t="shared" si="60"/>
        <v>4.5364773483477618</v>
      </c>
      <c r="AC173">
        <v>61.183333333333337</v>
      </c>
      <c r="AD173">
        <f t="shared" si="61"/>
        <v>7.6931342961398368</v>
      </c>
      <c r="AE173">
        <f t="shared" si="62"/>
        <v>470.69160001882238</v>
      </c>
      <c r="AG173">
        <f t="shared" si="63"/>
        <v>951.97888194963446</v>
      </c>
      <c r="AH173">
        <f t="shared" si="64"/>
        <v>172</v>
      </c>
      <c r="AI173">
        <f>VLOOKUP(A173,Referenz_DEF!A:E,5,FALSE)</f>
        <v>0</v>
      </c>
      <c r="AJ173">
        <f t="shared" si="65"/>
        <v>0</v>
      </c>
    </row>
    <row r="174" spans="1:36" x14ac:dyDescent="0.35">
      <c r="A174" s="5" t="s">
        <v>192</v>
      </c>
      <c r="B174">
        <v>3</v>
      </c>
      <c r="C174" s="4">
        <f t="shared" si="44"/>
        <v>6.1419390149774795</v>
      </c>
      <c r="D174">
        <f t="shared" si="45"/>
        <v>18.425817044932437</v>
      </c>
      <c r="E174">
        <v>9</v>
      </c>
      <c r="F174" s="4">
        <f t="shared" si="46"/>
        <v>9.4230058002091095</v>
      </c>
      <c r="G174">
        <f t="shared" si="47"/>
        <v>84.807052201881987</v>
      </c>
      <c r="H174">
        <v>4</v>
      </c>
      <c r="I174" s="4">
        <f t="shared" si="48"/>
        <v>1</v>
      </c>
      <c r="J174">
        <f t="shared" si="49"/>
        <v>4</v>
      </c>
      <c r="K174">
        <v>0</v>
      </c>
      <c r="L174" s="4">
        <f t="shared" si="50"/>
        <v>7.6613517660734658</v>
      </c>
      <c r="M174">
        <f t="shared" si="51"/>
        <v>0</v>
      </c>
      <c r="N174">
        <v>102</v>
      </c>
      <c r="O174" s="4">
        <f t="shared" si="52"/>
        <v>1.0137377392131277</v>
      </c>
      <c r="P174">
        <f t="shared" si="53"/>
        <v>103.40124939973903</v>
      </c>
      <c r="Q174">
        <v>3</v>
      </c>
      <c r="R174" s="4">
        <f t="shared" si="54"/>
        <v>1</v>
      </c>
      <c r="S174">
        <f t="shared" si="55"/>
        <v>3</v>
      </c>
      <c r="T174">
        <v>3</v>
      </c>
      <c r="U174" s="4">
        <f t="shared" si="56"/>
        <v>1.5263230925592794</v>
      </c>
      <c r="V174">
        <f t="shared" si="57"/>
        <v>4.5789692776778388</v>
      </c>
      <c r="W174">
        <v>41</v>
      </c>
      <c r="X174" s="4">
        <f t="shared" si="58"/>
        <v>1</v>
      </c>
      <c r="Y174">
        <f t="shared" si="59"/>
        <v>41</v>
      </c>
      <c r="Z174">
        <v>0</v>
      </c>
      <c r="AA174" s="4">
        <f t="shared" si="60"/>
        <v>4.5364773483477618</v>
      </c>
      <c r="AC174">
        <v>89.625</v>
      </c>
      <c r="AD174">
        <f t="shared" si="61"/>
        <v>7.6931342961398368</v>
      </c>
      <c r="AE174">
        <f t="shared" si="62"/>
        <v>689.49716129153285</v>
      </c>
      <c r="AG174">
        <f t="shared" si="63"/>
        <v>948.71024921576418</v>
      </c>
      <c r="AH174">
        <f t="shared" si="64"/>
        <v>173</v>
      </c>
      <c r="AI174">
        <f>VLOOKUP(A174,Referenz_DEF!A:E,5,FALSE)</f>
        <v>0</v>
      </c>
      <c r="AJ174">
        <f t="shared" si="65"/>
        <v>0</v>
      </c>
    </row>
    <row r="175" spans="1:36" x14ac:dyDescent="0.35">
      <c r="A175" s="5" t="s">
        <v>299</v>
      </c>
      <c r="B175">
        <v>5</v>
      </c>
      <c r="C175" s="4">
        <f t="shared" si="44"/>
        <v>6.1419390149774795</v>
      </c>
      <c r="D175">
        <f t="shared" si="45"/>
        <v>30.709695074887399</v>
      </c>
      <c r="E175">
        <v>14</v>
      </c>
      <c r="F175" s="4">
        <f t="shared" si="46"/>
        <v>9.4230058002091095</v>
      </c>
      <c r="G175">
        <f t="shared" si="47"/>
        <v>131.92208120292753</v>
      </c>
      <c r="H175">
        <v>2</v>
      </c>
      <c r="I175" s="4">
        <f t="shared" si="48"/>
        <v>1</v>
      </c>
      <c r="J175">
        <f t="shared" si="49"/>
        <v>2</v>
      </c>
      <c r="K175">
        <v>0</v>
      </c>
      <c r="L175" s="4">
        <f t="shared" si="50"/>
        <v>7.6613517660734658</v>
      </c>
      <c r="M175">
        <f t="shared" si="51"/>
        <v>0</v>
      </c>
      <c r="N175">
        <v>98</v>
      </c>
      <c r="O175" s="4">
        <f t="shared" si="52"/>
        <v>1.0137377392131277</v>
      </c>
      <c r="P175">
        <f t="shared" si="53"/>
        <v>99.346298442886521</v>
      </c>
      <c r="Q175">
        <v>1</v>
      </c>
      <c r="R175" s="4">
        <f t="shared" si="54"/>
        <v>1</v>
      </c>
      <c r="S175">
        <f t="shared" si="55"/>
        <v>1</v>
      </c>
      <c r="T175">
        <v>4</v>
      </c>
      <c r="U175" s="4">
        <f t="shared" si="56"/>
        <v>1.5263230925592794</v>
      </c>
      <c r="V175">
        <f t="shared" si="57"/>
        <v>6.1052923702371178</v>
      </c>
      <c r="W175">
        <v>26</v>
      </c>
      <c r="X175" s="4">
        <f t="shared" si="58"/>
        <v>1</v>
      </c>
      <c r="Y175">
        <f t="shared" si="59"/>
        <v>26</v>
      </c>
      <c r="Z175">
        <v>0</v>
      </c>
      <c r="AA175" s="4">
        <f t="shared" si="60"/>
        <v>4.5364773483477618</v>
      </c>
      <c r="AC175">
        <v>83.4</v>
      </c>
      <c r="AD175">
        <f t="shared" si="61"/>
        <v>7.6931342961398368</v>
      </c>
      <c r="AE175">
        <f t="shared" si="62"/>
        <v>641.60740029806243</v>
      </c>
      <c r="AG175">
        <f t="shared" si="63"/>
        <v>938.69076738900094</v>
      </c>
      <c r="AH175">
        <f t="shared" si="64"/>
        <v>174</v>
      </c>
      <c r="AI175">
        <f>VLOOKUP(A175,Referenz_DEF!A:E,5,FALSE)</f>
        <v>0</v>
      </c>
      <c r="AJ175">
        <f t="shared" si="65"/>
        <v>0</v>
      </c>
    </row>
    <row r="176" spans="1:36" x14ac:dyDescent="0.35">
      <c r="A176" s="5" t="s">
        <v>190</v>
      </c>
      <c r="B176">
        <v>6</v>
      </c>
      <c r="C176" s="4">
        <f t="shared" si="44"/>
        <v>6.1419390149774795</v>
      </c>
      <c r="D176">
        <f t="shared" si="45"/>
        <v>36.851634089864874</v>
      </c>
      <c r="E176">
        <v>4</v>
      </c>
      <c r="F176" s="4">
        <f t="shared" si="46"/>
        <v>9.4230058002091095</v>
      </c>
      <c r="G176">
        <f t="shared" si="47"/>
        <v>37.692023200836438</v>
      </c>
      <c r="H176">
        <v>4</v>
      </c>
      <c r="I176" s="4">
        <f t="shared" si="48"/>
        <v>1</v>
      </c>
      <c r="J176">
        <f t="shared" si="49"/>
        <v>4</v>
      </c>
      <c r="K176">
        <v>0</v>
      </c>
      <c r="L176" s="4">
        <f t="shared" si="50"/>
        <v>7.6613517660734658</v>
      </c>
      <c r="M176">
        <f t="shared" si="51"/>
        <v>0</v>
      </c>
      <c r="N176">
        <v>164</v>
      </c>
      <c r="O176" s="4">
        <f t="shared" si="52"/>
        <v>1.0137377392131277</v>
      </c>
      <c r="P176">
        <f t="shared" si="53"/>
        <v>166.25298923095295</v>
      </c>
      <c r="Q176">
        <v>5</v>
      </c>
      <c r="R176" s="4">
        <f t="shared" si="54"/>
        <v>1</v>
      </c>
      <c r="S176">
        <f t="shared" si="55"/>
        <v>5</v>
      </c>
      <c r="T176">
        <v>8</v>
      </c>
      <c r="U176" s="4">
        <f t="shared" si="56"/>
        <v>1.5263230925592794</v>
      </c>
      <c r="V176">
        <f t="shared" si="57"/>
        <v>12.210584740474236</v>
      </c>
      <c r="W176">
        <v>39</v>
      </c>
      <c r="X176" s="4">
        <f t="shared" si="58"/>
        <v>1</v>
      </c>
      <c r="Y176">
        <f t="shared" si="59"/>
        <v>39</v>
      </c>
      <c r="Z176">
        <v>0</v>
      </c>
      <c r="AA176" s="4">
        <f t="shared" si="60"/>
        <v>4.5364773483477618</v>
      </c>
      <c r="AC176">
        <v>80.625</v>
      </c>
      <c r="AD176">
        <f t="shared" si="61"/>
        <v>7.6931342961398368</v>
      </c>
      <c r="AE176">
        <f t="shared" si="62"/>
        <v>620.25895262627432</v>
      </c>
      <c r="AG176">
        <f t="shared" si="63"/>
        <v>921.26618388840279</v>
      </c>
      <c r="AH176">
        <f t="shared" si="64"/>
        <v>175</v>
      </c>
      <c r="AI176">
        <f>VLOOKUP(A176,Referenz_DEF!A:E,5,FALSE)</f>
        <v>0</v>
      </c>
      <c r="AJ176">
        <f t="shared" si="65"/>
        <v>0</v>
      </c>
    </row>
    <row r="177" spans="1:36" x14ac:dyDescent="0.35">
      <c r="A177" s="5" t="s">
        <v>220</v>
      </c>
      <c r="B177">
        <v>14</v>
      </c>
      <c r="C177" s="4">
        <f t="shared" si="44"/>
        <v>6.1419390149774795</v>
      </c>
      <c r="D177">
        <f t="shared" si="45"/>
        <v>85.98714620968471</v>
      </c>
      <c r="E177">
        <v>1</v>
      </c>
      <c r="F177" s="4">
        <f t="shared" si="46"/>
        <v>9.4230058002091095</v>
      </c>
      <c r="G177">
        <f t="shared" si="47"/>
        <v>9.4230058002091095</v>
      </c>
      <c r="H177">
        <v>15</v>
      </c>
      <c r="I177" s="4">
        <f t="shared" si="48"/>
        <v>1</v>
      </c>
      <c r="J177">
        <f t="shared" si="49"/>
        <v>15</v>
      </c>
      <c r="K177">
        <v>0</v>
      </c>
      <c r="L177" s="4">
        <f t="shared" si="50"/>
        <v>7.6613517660734658</v>
      </c>
      <c r="M177">
        <f t="shared" si="51"/>
        <v>0</v>
      </c>
      <c r="N177">
        <v>255</v>
      </c>
      <c r="O177" s="4">
        <f t="shared" si="52"/>
        <v>1.0137377392131277</v>
      </c>
      <c r="P177">
        <f t="shared" si="53"/>
        <v>258.50312349934757</v>
      </c>
      <c r="Q177">
        <v>4</v>
      </c>
      <c r="R177" s="4">
        <f t="shared" si="54"/>
        <v>1</v>
      </c>
      <c r="S177">
        <f t="shared" si="55"/>
        <v>4</v>
      </c>
      <c r="T177">
        <v>9</v>
      </c>
      <c r="U177" s="4">
        <f t="shared" si="56"/>
        <v>1.5263230925592794</v>
      </c>
      <c r="V177">
        <f t="shared" si="57"/>
        <v>13.736907833033515</v>
      </c>
      <c r="W177">
        <v>53</v>
      </c>
      <c r="X177" s="4">
        <f t="shared" si="58"/>
        <v>1</v>
      </c>
      <c r="Y177">
        <f t="shared" si="59"/>
        <v>53</v>
      </c>
      <c r="Z177">
        <v>0</v>
      </c>
      <c r="AA177" s="4">
        <f t="shared" si="60"/>
        <v>4.5364773483477618</v>
      </c>
      <c r="AC177">
        <v>61.875</v>
      </c>
      <c r="AD177">
        <f t="shared" si="61"/>
        <v>7.6931342961398368</v>
      </c>
      <c r="AE177">
        <f t="shared" si="62"/>
        <v>476.01268457365239</v>
      </c>
      <c r="AG177">
        <f t="shared" si="63"/>
        <v>915.66286791592734</v>
      </c>
      <c r="AH177">
        <f t="shared" si="64"/>
        <v>176</v>
      </c>
      <c r="AI177">
        <f>VLOOKUP(A177,Referenz_DEF!A:E,5,FALSE)</f>
        <v>0</v>
      </c>
      <c r="AJ177">
        <f t="shared" si="65"/>
        <v>0</v>
      </c>
    </row>
    <row r="178" spans="1:36" x14ac:dyDescent="0.35">
      <c r="A178" s="5" t="s">
        <v>255</v>
      </c>
      <c r="B178">
        <v>7</v>
      </c>
      <c r="C178" s="4">
        <f t="shared" si="44"/>
        <v>6.1419390149774795</v>
      </c>
      <c r="D178">
        <f t="shared" si="45"/>
        <v>42.993573104842355</v>
      </c>
      <c r="E178">
        <v>9</v>
      </c>
      <c r="F178" s="4">
        <f t="shared" si="46"/>
        <v>9.4230058002091095</v>
      </c>
      <c r="G178">
        <f t="shared" si="47"/>
        <v>84.807052201881987</v>
      </c>
      <c r="H178">
        <v>11</v>
      </c>
      <c r="I178" s="4">
        <f t="shared" si="48"/>
        <v>1</v>
      </c>
      <c r="J178">
        <f t="shared" si="49"/>
        <v>11</v>
      </c>
      <c r="K178">
        <v>0</v>
      </c>
      <c r="L178" s="4">
        <f t="shared" si="50"/>
        <v>7.6613517660734658</v>
      </c>
      <c r="M178">
        <f t="shared" si="51"/>
        <v>0</v>
      </c>
      <c r="N178">
        <v>175</v>
      </c>
      <c r="O178" s="4">
        <f t="shared" si="52"/>
        <v>1.0137377392131277</v>
      </c>
      <c r="P178">
        <f t="shared" si="53"/>
        <v>177.40410436229735</v>
      </c>
      <c r="Q178">
        <v>0</v>
      </c>
      <c r="R178" s="4">
        <f t="shared" si="54"/>
        <v>1</v>
      </c>
      <c r="S178">
        <f t="shared" si="55"/>
        <v>0</v>
      </c>
      <c r="T178">
        <v>6</v>
      </c>
      <c r="U178" s="4">
        <f t="shared" si="56"/>
        <v>1.5263230925592794</v>
      </c>
      <c r="V178">
        <f t="shared" si="57"/>
        <v>9.1579385553556776</v>
      </c>
      <c r="W178">
        <v>28</v>
      </c>
      <c r="X178" s="4">
        <f t="shared" si="58"/>
        <v>1</v>
      </c>
      <c r="Y178">
        <f t="shared" si="59"/>
        <v>28</v>
      </c>
      <c r="Z178">
        <v>0</v>
      </c>
      <c r="AA178" s="4">
        <f t="shared" si="60"/>
        <v>4.5364773483477618</v>
      </c>
      <c r="AC178">
        <v>69.775000000000006</v>
      </c>
      <c r="AD178">
        <f t="shared" si="61"/>
        <v>7.6931342961398368</v>
      </c>
      <c r="AE178">
        <f t="shared" si="62"/>
        <v>536.78844551315717</v>
      </c>
      <c r="AG178">
        <f t="shared" si="63"/>
        <v>890.1511137375345</v>
      </c>
      <c r="AH178">
        <f t="shared" si="64"/>
        <v>177</v>
      </c>
      <c r="AI178">
        <f>VLOOKUP(A178,Referenz_DEF!A:E,5,FALSE)</f>
        <v>0</v>
      </c>
      <c r="AJ178">
        <f t="shared" si="65"/>
        <v>0</v>
      </c>
    </row>
    <row r="179" spans="1:36" x14ac:dyDescent="0.35">
      <c r="A179" s="5" t="s">
        <v>284</v>
      </c>
      <c r="B179">
        <v>9</v>
      </c>
      <c r="C179" s="4">
        <f t="shared" si="44"/>
        <v>6.1419390149774795</v>
      </c>
      <c r="D179">
        <f t="shared" si="45"/>
        <v>55.277451134797317</v>
      </c>
      <c r="E179">
        <v>4</v>
      </c>
      <c r="F179" s="4">
        <f t="shared" si="46"/>
        <v>9.4230058002091095</v>
      </c>
      <c r="G179">
        <f t="shared" si="47"/>
        <v>37.692023200836438</v>
      </c>
      <c r="H179">
        <v>5</v>
      </c>
      <c r="I179" s="4">
        <f t="shared" si="48"/>
        <v>1</v>
      </c>
      <c r="J179">
        <f t="shared" si="49"/>
        <v>5</v>
      </c>
      <c r="K179">
        <v>0</v>
      </c>
      <c r="L179" s="4">
        <f t="shared" si="50"/>
        <v>7.6613517660734658</v>
      </c>
      <c r="M179">
        <f t="shared" si="51"/>
        <v>0</v>
      </c>
      <c r="N179">
        <v>184</v>
      </c>
      <c r="O179" s="4">
        <f t="shared" si="52"/>
        <v>1.0137377392131277</v>
      </c>
      <c r="P179">
        <f t="shared" si="53"/>
        <v>186.52774401521549</v>
      </c>
      <c r="Q179">
        <v>12</v>
      </c>
      <c r="R179" s="4">
        <f t="shared" si="54"/>
        <v>1</v>
      </c>
      <c r="S179">
        <f t="shared" si="55"/>
        <v>12</v>
      </c>
      <c r="T179">
        <v>15</v>
      </c>
      <c r="U179" s="4">
        <f t="shared" si="56"/>
        <v>1.5263230925592794</v>
      </c>
      <c r="V179">
        <f t="shared" si="57"/>
        <v>22.89484638838919</v>
      </c>
      <c r="W179">
        <v>56</v>
      </c>
      <c r="X179" s="4">
        <f t="shared" si="58"/>
        <v>1</v>
      </c>
      <c r="Y179">
        <f t="shared" si="59"/>
        <v>56</v>
      </c>
      <c r="Z179">
        <v>0</v>
      </c>
      <c r="AA179" s="4">
        <f t="shared" si="60"/>
        <v>4.5364773483477618</v>
      </c>
      <c r="AC179">
        <v>66.711111111111109</v>
      </c>
      <c r="AD179">
        <f t="shared" si="61"/>
        <v>7.6931342961398368</v>
      </c>
      <c r="AE179">
        <f t="shared" si="62"/>
        <v>513.21753682248425</v>
      </c>
      <c r="AG179">
        <f t="shared" si="63"/>
        <v>888.60960156172257</v>
      </c>
      <c r="AH179">
        <f t="shared" si="64"/>
        <v>178</v>
      </c>
      <c r="AI179">
        <f>VLOOKUP(A179,Referenz_DEF!A:E,5,FALSE)</f>
        <v>0</v>
      </c>
      <c r="AJ179">
        <f t="shared" si="65"/>
        <v>0</v>
      </c>
    </row>
    <row r="180" spans="1:36" x14ac:dyDescent="0.35">
      <c r="A180" s="5" t="s">
        <v>247</v>
      </c>
      <c r="B180">
        <v>3</v>
      </c>
      <c r="C180" s="4">
        <f t="shared" si="44"/>
        <v>6.1419390149774795</v>
      </c>
      <c r="D180">
        <f t="shared" si="45"/>
        <v>18.425817044932437</v>
      </c>
      <c r="E180">
        <v>15</v>
      </c>
      <c r="F180" s="4">
        <f t="shared" si="46"/>
        <v>9.4230058002091095</v>
      </c>
      <c r="G180">
        <f t="shared" si="47"/>
        <v>141.34508700313665</v>
      </c>
      <c r="H180">
        <v>8</v>
      </c>
      <c r="I180" s="4">
        <f t="shared" si="48"/>
        <v>1</v>
      </c>
      <c r="J180">
        <f t="shared" si="49"/>
        <v>8</v>
      </c>
      <c r="K180">
        <v>1</v>
      </c>
      <c r="L180" s="4">
        <f t="shared" si="50"/>
        <v>7.6613517660734658</v>
      </c>
      <c r="M180">
        <f t="shared" si="51"/>
        <v>7.6613517660734658</v>
      </c>
      <c r="N180">
        <v>110</v>
      </c>
      <c r="O180" s="4">
        <f t="shared" si="52"/>
        <v>1.0137377392131277</v>
      </c>
      <c r="P180">
        <f t="shared" si="53"/>
        <v>111.51115131344405</v>
      </c>
      <c r="Q180">
        <v>2</v>
      </c>
      <c r="R180" s="4">
        <f t="shared" si="54"/>
        <v>1</v>
      </c>
      <c r="S180">
        <f t="shared" si="55"/>
        <v>2</v>
      </c>
      <c r="T180">
        <v>6</v>
      </c>
      <c r="U180" s="4">
        <f t="shared" si="56"/>
        <v>1.5263230925592794</v>
      </c>
      <c r="V180">
        <f t="shared" si="57"/>
        <v>9.1579385553556776</v>
      </c>
      <c r="W180">
        <v>37</v>
      </c>
      <c r="X180" s="4">
        <f t="shared" si="58"/>
        <v>1</v>
      </c>
      <c r="Y180">
        <f t="shared" si="59"/>
        <v>37</v>
      </c>
      <c r="Z180">
        <v>0</v>
      </c>
      <c r="AA180" s="4">
        <f t="shared" si="60"/>
        <v>4.5364773483477618</v>
      </c>
      <c r="AC180">
        <v>71.166666666666671</v>
      </c>
      <c r="AD180">
        <f t="shared" si="61"/>
        <v>7.6931342961398368</v>
      </c>
      <c r="AE180">
        <f t="shared" si="62"/>
        <v>547.49472407528503</v>
      </c>
      <c r="AG180">
        <f t="shared" si="63"/>
        <v>882.59606975822737</v>
      </c>
      <c r="AH180">
        <f t="shared" si="64"/>
        <v>179</v>
      </c>
      <c r="AI180">
        <f>VLOOKUP(A180,Referenz_DEF!A:E,5,FALSE)</f>
        <v>0</v>
      </c>
      <c r="AJ180">
        <f t="shared" si="65"/>
        <v>0</v>
      </c>
    </row>
    <row r="181" spans="1:36" x14ac:dyDescent="0.35">
      <c r="A181" s="5" t="s">
        <v>164</v>
      </c>
      <c r="B181">
        <v>4</v>
      </c>
      <c r="C181" s="4">
        <f t="shared" si="44"/>
        <v>6.1419390149774795</v>
      </c>
      <c r="D181">
        <f t="shared" si="45"/>
        <v>24.567756059909918</v>
      </c>
      <c r="E181">
        <v>5</v>
      </c>
      <c r="F181" s="4">
        <f t="shared" si="46"/>
        <v>9.4230058002091095</v>
      </c>
      <c r="G181">
        <f t="shared" si="47"/>
        <v>47.115029001045549</v>
      </c>
      <c r="H181">
        <v>9</v>
      </c>
      <c r="I181" s="4">
        <f t="shared" si="48"/>
        <v>1</v>
      </c>
      <c r="J181">
        <f t="shared" si="49"/>
        <v>9</v>
      </c>
      <c r="K181">
        <v>0</v>
      </c>
      <c r="L181" s="4">
        <f t="shared" si="50"/>
        <v>7.6613517660734658</v>
      </c>
      <c r="M181">
        <f t="shared" si="51"/>
        <v>0</v>
      </c>
      <c r="N181">
        <v>85</v>
      </c>
      <c r="O181" s="4">
        <f t="shared" si="52"/>
        <v>1.0137377392131277</v>
      </c>
      <c r="P181">
        <f t="shared" si="53"/>
        <v>86.167707833115855</v>
      </c>
      <c r="Q181">
        <v>1</v>
      </c>
      <c r="R181" s="4">
        <f t="shared" si="54"/>
        <v>1</v>
      </c>
      <c r="S181">
        <f t="shared" si="55"/>
        <v>1</v>
      </c>
      <c r="T181">
        <v>4</v>
      </c>
      <c r="U181" s="4">
        <f t="shared" si="56"/>
        <v>1.5263230925592794</v>
      </c>
      <c r="V181">
        <f t="shared" si="57"/>
        <v>6.1052923702371178</v>
      </c>
      <c r="W181">
        <v>19</v>
      </c>
      <c r="X181" s="4">
        <f t="shared" si="58"/>
        <v>1</v>
      </c>
      <c r="Y181">
        <f t="shared" si="59"/>
        <v>19</v>
      </c>
      <c r="Z181">
        <v>0</v>
      </c>
      <c r="AA181" s="4">
        <f t="shared" si="60"/>
        <v>4.5364773483477618</v>
      </c>
      <c r="AC181">
        <v>88.2</v>
      </c>
      <c r="AD181">
        <f t="shared" si="61"/>
        <v>7.6931342961398368</v>
      </c>
      <c r="AE181">
        <f t="shared" si="62"/>
        <v>678.5344449195336</v>
      </c>
      <c r="AG181">
        <f t="shared" si="63"/>
        <v>871.49023018384196</v>
      </c>
      <c r="AH181">
        <f t="shared" si="64"/>
        <v>180</v>
      </c>
      <c r="AI181">
        <f>VLOOKUP(A181,Referenz_DEF!A:E,5,FALSE)</f>
        <v>0</v>
      </c>
      <c r="AJ181">
        <f t="shared" si="65"/>
        <v>0</v>
      </c>
    </row>
    <row r="182" spans="1:36" x14ac:dyDescent="0.35">
      <c r="A182" s="5" t="s">
        <v>76</v>
      </c>
      <c r="B182">
        <v>8</v>
      </c>
      <c r="C182" s="4">
        <f t="shared" si="44"/>
        <v>6.1419390149774795</v>
      </c>
      <c r="D182">
        <f t="shared" si="45"/>
        <v>49.135512119819836</v>
      </c>
      <c r="E182">
        <v>26</v>
      </c>
      <c r="F182" s="4">
        <f t="shared" si="46"/>
        <v>9.4230058002091095</v>
      </c>
      <c r="G182">
        <f t="shared" si="47"/>
        <v>244.99815080543684</v>
      </c>
      <c r="H182">
        <v>2</v>
      </c>
      <c r="I182" s="4">
        <f t="shared" si="48"/>
        <v>1</v>
      </c>
      <c r="J182">
        <f t="shared" si="49"/>
        <v>2</v>
      </c>
      <c r="K182">
        <v>0</v>
      </c>
      <c r="L182" s="4">
        <f t="shared" si="50"/>
        <v>7.6613517660734658</v>
      </c>
      <c r="M182">
        <f t="shared" si="51"/>
        <v>0</v>
      </c>
      <c r="N182">
        <v>90</v>
      </c>
      <c r="O182" s="4">
        <f t="shared" si="52"/>
        <v>1.0137377392131277</v>
      </c>
      <c r="P182">
        <f t="shared" si="53"/>
        <v>91.236396529181491</v>
      </c>
      <c r="Q182">
        <v>1</v>
      </c>
      <c r="R182" s="4">
        <f t="shared" si="54"/>
        <v>1</v>
      </c>
      <c r="S182">
        <f t="shared" si="55"/>
        <v>1</v>
      </c>
      <c r="T182">
        <v>3</v>
      </c>
      <c r="U182" s="4">
        <f t="shared" si="56"/>
        <v>1.5263230925592794</v>
      </c>
      <c r="V182">
        <f t="shared" si="57"/>
        <v>4.5789692776778388</v>
      </c>
      <c r="W182">
        <v>38</v>
      </c>
      <c r="X182" s="4">
        <f t="shared" si="58"/>
        <v>1</v>
      </c>
      <c r="Y182">
        <f t="shared" si="59"/>
        <v>38</v>
      </c>
      <c r="Z182">
        <v>0</v>
      </c>
      <c r="AA182" s="4">
        <f t="shared" si="60"/>
        <v>4.5364773483477618</v>
      </c>
      <c r="AB182">
        <f>Z182*AA182</f>
        <v>0</v>
      </c>
      <c r="AC182">
        <v>56.2</v>
      </c>
      <c r="AD182">
        <f t="shared" si="61"/>
        <v>7.6931342961398368</v>
      </c>
      <c r="AE182">
        <f t="shared" si="62"/>
        <v>432.35414744305888</v>
      </c>
      <c r="AG182">
        <f t="shared" si="63"/>
        <v>863.30317617517494</v>
      </c>
      <c r="AH182">
        <f t="shared" si="64"/>
        <v>181</v>
      </c>
      <c r="AI182">
        <f>VLOOKUP(A182,Referenz_DEF!A:E,5,FALSE)</f>
        <v>0</v>
      </c>
      <c r="AJ182">
        <f t="shared" si="65"/>
        <v>0</v>
      </c>
    </row>
    <row r="183" spans="1:36" x14ac:dyDescent="0.35">
      <c r="A183" s="5" t="s">
        <v>260</v>
      </c>
      <c r="B183">
        <v>3</v>
      </c>
      <c r="C183" s="4">
        <f t="shared" si="44"/>
        <v>6.1419390149774795</v>
      </c>
      <c r="D183">
        <f t="shared" si="45"/>
        <v>18.425817044932437</v>
      </c>
      <c r="E183">
        <v>8</v>
      </c>
      <c r="F183" s="4">
        <f t="shared" si="46"/>
        <v>9.4230058002091095</v>
      </c>
      <c r="G183">
        <f t="shared" si="47"/>
        <v>75.384046401672876</v>
      </c>
      <c r="H183">
        <v>7</v>
      </c>
      <c r="I183" s="4">
        <f t="shared" si="48"/>
        <v>1</v>
      </c>
      <c r="J183">
        <f t="shared" si="49"/>
        <v>7</v>
      </c>
      <c r="K183">
        <v>0</v>
      </c>
      <c r="L183" s="4">
        <f t="shared" si="50"/>
        <v>7.6613517660734658</v>
      </c>
      <c r="M183">
        <f t="shared" si="51"/>
        <v>0</v>
      </c>
      <c r="N183">
        <v>122</v>
      </c>
      <c r="O183" s="4">
        <f t="shared" si="52"/>
        <v>1.0137377392131277</v>
      </c>
      <c r="P183">
        <f t="shared" si="53"/>
        <v>123.67600418400158</v>
      </c>
      <c r="Q183">
        <v>1</v>
      </c>
      <c r="R183" s="4">
        <f t="shared" si="54"/>
        <v>1</v>
      </c>
      <c r="S183">
        <f t="shared" si="55"/>
        <v>1</v>
      </c>
      <c r="T183">
        <v>0</v>
      </c>
      <c r="U183" s="4">
        <f t="shared" si="56"/>
        <v>1.5263230925592794</v>
      </c>
      <c r="V183">
        <f t="shared" si="57"/>
        <v>0</v>
      </c>
      <c r="W183">
        <v>25</v>
      </c>
      <c r="X183" s="4">
        <f t="shared" si="58"/>
        <v>1</v>
      </c>
      <c r="Y183">
        <f t="shared" si="59"/>
        <v>25</v>
      </c>
      <c r="Z183">
        <v>0</v>
      </c>
      <c r="AA183" s="4">
        <f t="shared" si="60"/>
        <v>4.5364773483477618</v>
      </c>
      <c r="AC183">
        <v>79.349999999999994</v>
      </c>
      <c r="AD183">
        <f t="shared" si="61"/>
        <v>7.6931342961398368</v>
      </c>
      <c r="AE183">
        <f t="shared" si="62"/>
        <v>610.45020639869597</v>
      </c>
      <c r="AG183">
        <f t="shared" si="63"/>
        <v>860.93607402930286</v>
      </c>
      <c r="AH183">
        <f t="shared" si="64"/>
        <v>182</v>
      </c>
      <c r="AI183">
        <f>VLOOKUP(A183,Referenz_DEF!A:E,5,FALSE)</f>
        <v>0</v>
      </c>
      <c r="AJ183">
        <f t="shared" si="65"/>
        <v>0</v>
      </c>
    </row>
    <row r="184" spans="1:36" x14ac:dyDescent="0.35">
      <c r="A184" s="5" t="s">
        <v>254</v>
      </c>
      <c r="B184">
        <v>2</v>
      </c>
      <c r="C184" s="4">
        <f t="shared" si="44"/>
        <v>6.1419390149774795</v>
      </c>
      <c r="D184">
        <f t="shared" si="45"/>
        <v>12.283878029954959</v>
      </c>
      <c r="E184">
        <v>2</v>
      </c>
      <c r="F184" s="4">
        <f t="shared" si="46"/>
        <v>9.4230058002091095</v>
      </c>
      <c r="G184">
        <f t="shared" si="47"/>
        <v>18.846011600418219</v>
      </c>
      <c r="H184">
        <v>6</v>
      </c>
      <c r="I184" s="4">
        <f t="shared" si="48"/>
        <v>1</v>
      </c>
      <c r="J184">
        <f t="shared" si="49"/>
        <v>6</v>
      </c>
      <c r="K184">
        <v>0</v>
      </c>
      <c r="L184" s="4">
        <f t="shared" si="50"/>
        <v>7.6613517660734658</v>
      </c>
      <c r="M184">
        <f t="shared" si="51"/>
        <v>0</v>
      </c>
      <c r="N184">
        <v>82</v>
      </c>
      <c r="O184" s="4">
        <f t="shared" si="52"/>
        <v>1.0137377392131277</v>
      </c>
      <c r="P184">
        <f t="shared" si="53"/>
        <v>83.126494615476474</v>
      </c>
      <c r="Q184">
        <v>0</v>
      </c>
      <c r="R184" s="4">
        <f t="shared" si="54"/>
        <v>1</v>
      </c>
      <c r="S184">
        <f t="shared" si="55"/>
        <v>0</v>
      </c>
      <c r="T184">
        <v>0</v>
      </c>
      <c r="U184" s="4">
        <f t="shared" si="56"/>
        <v>1.5263230925592794</v>
      </c>
      <c r="V184">
        <f t="shared" si="57"/>
        <v>0</v>
      </c>
      <c r="W184">
        <v>9</v>
      </c>
      <c r="X184" s="4">
        <f t="shared" si="58"/>
        <v>1</v>
      </c>
      <c r="Y184">
        <f t="shared" si="59"/>
        <v>9</v>
      </c>
      <c r="Z184">
        <v>0</v>
      </c>
      <c r="AA184" s="4">
        <f t="shared" si="60"/>
        <v>4.5364773483477618</v>
      </c>
      <c r="AC184">
        <v>94.15</v>
      </c>
      <c r="AD184">
        <f t="shared" si="61"/>
        <v>7.6931342961398368</v>
      </c>
      <c r="AE184">
        <f t="shared" si="62"/>
        <v>724.30859398156565</v>
      </c>
      <c r="AG184">
        <f t="shared" si="63"/>
        <v>853.56497822741528</v>
      </c>
      <c r="AH184">
        <f t="shared" si="64"/>
        <v>183</v>
      </c>
      <c r="AI184">
        <f>VLOOKUP(A184,Referenz_DEF!A:E,5,FALSE)</f>
        <v>0</v>
      </c>
      <c r="AJ184">
        <f t="shared" si="65"/>
        <v>0</v>
      </c>
    </row>
    <row r="185" spans="1:36" x14ac:dyDescent="0.35">
      <c r="A185" s="5" t="s">
        <v>240</v>
      </c>
      <c r="B185">
        <v>4</v>
      </c>
      <c r="C185" s="4">
        <f t="shared" si="44"/>
        <v>6.1419390149774795</v>
      </c>
      <c r="D185">
        <f t="shared" si="45"/>
        <v>24.567756059909918</v>
      </c>
      <c r="E185">
        <v>3</v>
      </c>
      <c r="F185" s="4">
        <f t="shared" si="46"/>
        <v>9.4230058002091095</v>
      </c>
      <c r="G185">
        <f t="shared" si="47"/>
        <v>28.269017400627327</v>
      </c>
      <c r="H185">
        <v>3</v>
      </c>
      <c r="I185" s="4">
        <f t="shared" si="48"/>
        <v>1</v>
      </c>
      <c r="J185">
        <f t="shared" si="49"/>
        <v>3</v>
      </c>
      <c r="K185">
        <v>0</v>
      </c>
      <c r="L185" s="4">
        <f t="shared" si="50"/>
        <v>7.6613517660734658</v>
      </c>
      <c r="M185">
        <f t="shared" si="51"/>
        <v>0</v>
      </c>
      <c r="N185">
        <v>82</v>
      </c>
      <c r="O185" s="4">
        <f t="shared" si="52"/>
        <v>1.0137377392131277</v>
      </c>
      <c r="P185">
        <f t="shared" si="53"/>
        <v>83.126494615476474</v>
      </c>
      <c r="Q185">
        <v>0</v>
      </c>
      <c r="R185" s="4">
        <f t="shared" si="54"/>
        <v>1</v>
      </c>
      <c r="S185">
        <f t="shared" si="55"/>
        <v>0</v>
      </c>
      <c r="T185">
        <v>3</v>
      </c>
      <c r="U185" s="4">
        <f t="shared" si="56"/>
        <v>1.5263230925592794</v>
      </c>
      <c r="V185">
        <f t="shared" si="57"/>
        <v>4.5789692776778388</v>
      </c>
      <c r="W185">
        <v>14</v>
      </c>
      <c r="X185" s="4">
        <f t="shared" si="58"/>
        <v>1</v>
      </c>
      <c r="Y185">
        <f t="shared" si="59"/>
        <v>14</v>
      </c>
      <c r="Z185">
        <v>0</v>
      </c>
      <c r="AA185" s="4">
        <f t="shared" si="60"/>
        <v>4.5364773483477618</v>
      </c>
      <c r="AC185">
        <v>90.025000000000006</v>
      </c>
      <c r="AD185">
        <f t="shared" si="61"/>
        <v>7.6931342961398368</v>
      </c>
      <c r="AE185">
        <f t="shared" si="62"/>
        <v>692.5744150099888</v>
      </c>
      <c r="AG185">
        <f t="shared" si="63"/>
        <v>850.11665236368037</v>
      </c>
      <c r="AH185">
        <f t="shared" si="64"/>
        <v>184</v>
      </c>
      <c r="AI185">
        <f>VLOOKUP(A185,Referenz_DEF!A:E,5,FALSE)</f>
        <v>0</v>
      </c>
      <c r="AJ185">
        <f t="shared" si="65"/>
        <v>0</v>
      </c>
    </row>
    <row r="186" spans="1:36" x14ac:dyDescent="0.35">
      <c r="A186" s="5" t="s">
        <v>188</v>
      </c>
      <c r="B186">
        <v>4</v>
      </c>
      <c r="C186" s="4">
        <f t="shared" si="44"/>
        <v>6.1419390149774795</v>
      </c>
      <c r="D186">
        <f t="shared" si="45"/>
        <v>24.567756059909918</v>
      </c>
      <c r="E186">
        <v>10</v>
      </c>
      <c r="F186" s="4">
        <f t="shared" si="46"/>
        <v>9.4230058002091095</v>
      </c>
      <c r="G186">
        <f t="shared" si="47"/>
        <v>94.230058002091099</v>
      </c>
      <c r="H186">
        <v>13</v>
      </c>
      <c r="I186" s="4">
        <f t="shared" si="48"/>
        <v>1</v>
      </c>
      <c r="J186">
        <f t="shared" si="49"/>
        <v>13</v>
      </c>
      <c r="K186">
        <v>1</v>
      </c>
      <c r="L186" s="4">
        <f t="shared" si="50"/>
        <v>7.6613517660734658</v>
      </c>
      <c r="M186">
        <f t="shared" si="51"/>
        <v>7.6613517660734658</v>
      </c>
      <c r="N186">
        <v>114</v>
      </c>
      <c r="O186" s="4">
        <f t="shared" si="52"/>
        <v>1.0137377392131277</v>
      </c>
      <c r="P186">
        <f t="shared" si="53"/>
        <v>115.56610227029655</v>
      </c>
      <c r="Q186">
        <v>1</v>
      </c>
      <c r="R186" s="4">
        <f t="shared" si="54"/>
        <v>1</v>
      </c>
      <c r="S186">
        <f t="shared" si="55"/>
        <v>1</v>
      </c>
      <c r="T186">
        <v>11</v>
      </c>
      <c r="U186" s="4">
        <f t="shared" si="56"/>
        <v>1.5263230925592794</v>
      </c>
      <c r="V186">
        <f t="shared" si="57"/>
        <v>16.789554018152074</v>
      </c>
      <c r="W186">
        <v>24</v>
      </c>
      <c r="X186" s="4">
        <f t="shared" si="58"/>
        <v>1</v>
      </c>
      <c r="Y186">
        <f t="shared" si="59"/>
        <v>24</v>
      </c>
      <c r="Z186">
        <v>0</v>
      </c>
      <c r="AA186" s="4">
        <f t="shared" si="60"/>
        <v>4.5364773483477618</v>
      </c>
      <c r="AC186">
        <v>70.566666666666663</v>
      </c>
      <c r="AD186">
        <f t="shared" si="61"/>
        <v>7.6931342961398368</v>
      </c>
      <c r="AE186">
        <f t="shared" si="62"/>
        <v>542.87884349760111</v>
      </c>
      <c r="AG186">
        <f t="shared" si="63"/>
        <v>839.69366561412437</v>
      </c>
      <c r="AH186">
        <f t="shared" si="64"/>
        <v>185</v>
      </c>
      <c r="AI186">
        <f>VLOOKUP(A186,Referenz_DEF!A:E,5,FALSE)</f>
        <v>0</v>
      </c>
      <c r="AJ186">
        <f t="shared" si="65"/>
        <v>0</v>
      </c>
    </row>
    <row r="187" spans="1:36" x14ac:dyDescent="0.35">
      <c r="A187" s="5" t="s">
        <v>316</v>
      </c>
      <c r="B187">
        <v>3</v>
      </c>
      <c r="C187" s="4">
        <f t="shared" si="44"/>
        <v>6.1419390149774795</v>
      </c>
      <c r="D187">
        <f t="shared" si="45"/>
        <v>18.425817044932437</v>
      </c>
      <c r="E187">
        <v>7</v>
      </c>
      <c r="F187" s="4">
        <f t="shared" si="46"/>
        <v>9.4230058002091095</v>
      </c>
      <c r="G187">
        <f t="shared" si="47"/>
        <v>65.961040601463765</v>
      </c>
      <c r="H187">
        <v>1</v>
      </c>
      <c r="I187" s="4">
        <f t="shared" si="48"/>
        <v>1</v>
      </c>
      <c r="J187">
        <f t="shared" si="49"/>
        <v>1</v>
      </c>
      <c r="K187">
        <v>0</v>
      </c>
      <c r="L187" s="4">
        <f t="shared" si="50"/>
        <v>7.6613517660734658</v>
      </c>
      <c r="M187">
        <f t="shared" si="51"/>
        <v>0</v>
      </c>
      <c r="N187">
        <v>75</v>
      </c>
      <c r="O187" s="4">
        <f t="shared" si="52"/>
        <v>1.0137377392131277</v>
      </c>
      <c r="P187">
        <f t="shared" si="53"/>
        <v>76.030330440984585</v>
      </c>
      <c r="Q187">
        <v>1</v>
      </c>
      <c r="R187" s="4">
        <f t="shared" si="54"/>
        <v>1</v>
      </c>
      <c r="S187">
        <f t="shared" si="55"/>
        <v>1</v>
      </c>
      <c r="T187">
        <v>1</v>
      </c>
      <c r="U187" s="4">
        <f t="shared" si="56"/>
        <v>1.5263230925592794</v>
      </c>
      <c r="V187">
        <f t="shared" si="57"/>
        <v>1.5263230925592794</v>
      </c>
      <c r="W187">
        <v>7</v>
      </c>
      <c r="X187" s="4">
        <f t="shared" si="58"/>
        <v>1</v>
      </c>
      <c r="Y187">
        <f t="shared" si="59"/>
        <v>7</v>
      </c>
      <c r="Z187">
        <v>0</v>
      </c>
      <c r="AA187" s="4">
        <f t="shared" si="60"/>
        <v>4.5364773483477618</v>
      </c>
      <c r="AC187">
        <v>86.7</v>
      </c>
      <c r="AD187">
        <f t="shared" si="61"/>
        <v>7.6931342961398368</v>
      </c>
      <c r="AE187">
        <f t="shared" si="62"/>
        <v>666.99474347532384</v>
      </c>
      <c r="AG187">
        <f t="shared" si="63"/>
        <v>837.9382546552639</v>
      </c>
      <c r="AH187">
        <f t="shared" si="64"/>
        <v>186</v>
      </c>
      <c r="AI187">
        <f>VLOOKUP(A187,Referenz_DEF!A:E,5,FALSE)</f>
        <v>0</v>
      </c>
      <c r="AJ187">
        <f t="shared" si="65"/>
        <v>0</v>
      </c>
    </row>
    <row r="188" spans="1:36" x14ac:dyDescent="0.35">
      <c r="A188" s="5" t="s">
        <v>307</v>
      </c>
      <c r="B188">
        <v>1</v>
      </c>
      <c r="C188" s="4">
        <f t="shared" si="44"/>
        <v>6.1419390149774795</v>
      </c>
      <c r="D188">
        <f t="shared" si="45"/>
        <v>6.1419390149774795</v>
      </c>
      <c r="E188">
        <v>7</v>
      </c>
      <c r="F188" s="4">
        <f t="shared" si="46"/>
        <v>9.4230058002091095</v>
      </c>
      <c r="G188">
        <f t="shared" si="47"/>
        <v>65.961040601463765</v>
      </c>
      <c r="H188">
        <v>5</v>
      </c>
      <c r="I188" s="4">
        <f t="shared" si="48"/>
        <v>1</v>
      </c>
      <c r="J188">
        <f t="shared" si="49"/>
        <v>5</v>
      </c>
      <c r="K188">
        <v>0</v>
      </c>
      <c r="L188" s="4">
        <f t="shared" si="50"/>
        <v>7.6613517660734658</v>
      </c>
      <c r="M188">
        <f t="shared" si="51"/>
        <v>0</v>
      </c>
      <c r="N188">
        <v>39</v>
      </c>
      <c r="O188" s="4">
        <f t="shared" si="52"/>
        <v>1.0137377392131277</v>
      </c>
      <c r="P188">
        <f t="shared" si="53"/>
        <v>39.535771829311983</v>
      </c>
      <c r="Q188">
        <v>1</v>
      </c>
      <c r="R188" s="4">
        <f t="shared" si="54"/>
        <v>1</v>
      </c>
      <c r="S188">
        <f t="shared" si="55"/>
        <v>1</v>
      </c>
      <c r="T188">
        <v>0</v>
      </c>
      <c r="U188" s="4">
        <f t="shared" si="56"/>
        <v>1.5263230925592794</v>
      </c>
      <c r="V188">
        <f t="shared" si="57"/>
        <v>0</v>
      </c>
      <c r="W188">
        <v>12</v>
      </c>
      <c r="X188" s="4">
        <f t="shared" si="58"/>
        <v>1</v>
      </c>
      <c r="Y188">
        <f t="shared" si="59"/>
        <v>12</v>
      </c>
      <c r="Z188">
        <v>0</v>
      </c>
      <c r="AA188" s="4">
        <f t="shared" si="60"/>
        <v>4.5364773483477618</v>
      </c>
      <c r="AC188">
        <v>90.4</v>
      </c>
      <c r="AD188">
        <f t="shared" si="61"/>
        <v>7.6931342961398368</v>
      </c>
      <c r="AE188">
        <f t="shared" si="62"/>
        <v>695.45934037104132</v>
      </c>
      <c r="AG188">
        <f t="shared" si="63"/>
        <v>825.09809181679452</v>
      </c>
      <c r="AH188">
        <f t="shared" si="64"/>
        <v>187</v>
      </c>
      <c r="AI188">
        <f>VLOOKUP(A188,Referenz_DEF!A:E,5,FALSE)</f>
        <v>0</v>
      </c>
      <c r="AJ188">
        <f t="shared" si="65"/>
        <v>0</v>
      </c>
    </row>
    <row r="189" spans="1:36" x14ac:dyDescent="0.35">
      <c r="A189" s="5" t="s">
        <v>312</v>
      </c>
      <c r="B189">
        <v>4</v>
      </c>
      <c r="C189" s="4">
        <f t="shared" si="44"/>
        <v>6.1419390149774795</v>
      </c>
      <c r="D189">
        <f t="shared" si="45"/>
        <v>24.567756059909918</v>
      </c>
      <c r="E189">
        <v>1</v>
      </c>
      <c r="F189" s="4">
        <f t="shared" si="46"/>
        <v>9.4230058002091095</v>
      </c>
      <c r="G189">
        <f t="shared" si="47"/>
        <v>9.4230058002091095</v>
      </c>
      <c r="H189">
        <v>3</v>
      </c>
      <c r="I189" s="4">
        <f t="shared" si="48"/>
        <v>1</v>
      </c>
      <c r="J189">
        <f t="shared" si="49"/>
        <v>3</v>
      </c>
      <c r="K189">
        <v>0</v>
      </c>
      <c r="L189" s="4">
        <f t="shared" si="50"/>
        <v>7.6613517660734658</v>
      </c>
      <c r="M189">
        <f t="shared" si="51"/>
        <v>0</v>
      </c>
      <c r="N189">
        <v>39</v>
      </c>
      <c r="O189" s="4">
        <f t="shared" si="52"/>
        <v>1.0137377392131277</v>
      </c>
      <c r="P189">
        <f t="shared" si="53"/>
        <v>39.535771829311983</v>
      </c>
      <c r="Q189">
        <v>0</v>
      </c>
      <c r="R189" s="4">
        <f t="shared" si="54"/>
        <v>1</v>
      </c>
      <c r="S189">
        <f t="shared" si="55"/>
        <v>0</v>
      </c>
      <c r="T189">
        <v>2</v>
      </c>
      <c r="U189" s="4">
        <f t="shared" si="56"/>
        <v>1.5263230925592794</v>
      </c>
      <c r="V189">
        <f t="shared" si="57"/>
        <v>3.0526461851185589</v>
      </c>
      <c r="W189">
        <v>14</v>
      </c>
      <c r="X189" s="4">
        <f t="shared" si="58"/>
        <v>1</v>
      </c>
      <c r="Y189">
        <f t="shared" si="59"/>
        <v>14</v>
      </c>
      <c r="Z189">
        <v>0</v>
      </c>
      <c r="AA189" s="4">
        <f t="shared" si="60"/>
        <v>4.5364773483477618</v>
      </c>
      <c r="AC189">
        <v>94.9</v>
      </c>
      <c r="AD189">
        <f t="shared" si="61"/>
        <v>7.6931342961398368</v>
      </c>
      <c r="AE189">
        <f t="shared" si="62"/>
        <v>730.07844470367058</v>
      </c>
      <c r="AG189">
        <f t="shared" si="63"/>
        <v>823.65762457822018</v>
      </c>
      <c r="AH189">
        <f t="shared" si="64"/>
        <v>188</v>
      </c>
      <c r="AI189">
        <f>VLOOKUP(A189,Referenz_DEF!A:E,5,FALSE)</f>
        <v>0</v>
      </c>
      <c r="AJ189">
        <f t="shared" si="65"/>
        <v>0</v>
      </c>
    </row>
    <row r="190" spans="1:36" x14ac:dyDescent="0.35">
      <c r="A190" s="5" t="s">
        <v>333</v>
      </c>
      <c r="B190">
        <v>3</v>
      </c>
      <c r="C190" s="4">
        <f t="shared" si="44"/>
        <v>6.1419390149774795</v>
      </c>
      <c r="D190">
        <f t="shared" si="45"/>
        <v>18.425817044932437</v>
      </c>
      <c r="E190">
        <v>7</v>
      </c>
      <c r="F190" s="4">
        <f t="shared" si="46"/>
        <v>9.4230058002091095</v>
      </c>
      <c r="G190">
        <f t="shared" si="47"/>
        <v>65.961040601463765</v>
      </c>
      <c r="H190">
        <v>2</v>
      </c>
      <c r="I190" s="4">
        <f t="shared" si="48"/>
        <v>1</v>
      </c>
      <c r="J190">
        <f t="shared" si="49"/>
        <v>2</v>
      </c>
      <c r="K190">
        <v>0</v>
      </c>
      <c r="L190" s="4">
        <f t="shared" si="50"/>
        <v>7.6613517660734658</v>
      </c>
      <c r="M190">
        <f t="shared" si="51"/>
        <v>0</v>
      </c>
      <c r="N190">
        <v>55</v>
      </c>
      <c r="O190" s="4">
        <f t="shared" si="52"/>
        <v>1.0137377392131277</v>
      </c>
      <c r="P190">
        <f t="shared" si="53"/>
        <v>55.755575656722023</v>
      </c>
      <c r="Q190">
        <v>3</v>
      </c>
      <c r="R190" s="4">
        <f t="shared" si="54"/>
        <v>1</v>
      </c>
      <c r="S190">
        <f t="shared" si="55"/>
        <v>3</v>
      </c>
      <c r="T190">
        <v>4</v>
      </c>
      <c r="U190" s="4">
        <f t="shared" si="56"/>
        <v>1.5263230925592794</v>
      </c>
      <c r="V190">
        <f t="shared" si="57"/>
        <v>6.1052923702371178</v>
      </c>
      <c r="W190">
        <v>28</v>
      </c>
      <c r="X190" s="4">
        <f t="shared" si="58"/>
        <v>1</v>
      </c>
      <c r="Y190">
        <f t="shared" si="59"/>
        <v>28</v>
      </c>
      <c r="Z190">
        <v>0</v>
      </c>
      <c r="AA190" s="4">
        <f t="shared" si="60"/>
        <v>4.5364773483477618</v>
      </c>
      <c r="AC190">
        <v>83.6</v>
      </c>
      <c r="AD190">
        <f t="shared" si="61"/>
        <v>7.6931342961398368</v>
      </c>
      <c r="AE190">
        <f t="shared" si="62"/>
        <v>643.14602715729029</v>
      </c>
      <c r="AG190">
        <f t="shared" si="63"/>
        <v>822.39375283064555</v>
      </c>
      <c r="AH190">
        <f t="shared" si="64"/>
        <v>189</v>
      </c>
      <c r="AI190">
        <f>VLOOKUP(A190,Referenz_DEF!A:E,5,FALSE)</f>
        <v>0</v>
      </c>
      <c r="AJ190">
        <f t="shared" si="65"/>
        <v>0</v>
      </c>
    </row>
    <row r="191" spans="1:36" x14ac:dyDescent="0.35">
      <c r="A191" s="5" t="s">
        <v>156</v>
      </c>
      <c r="B191">
        <v>4</v>
      </c>
      <c r="C191" s="4">
        <f t="shared" si="44"/>
        <v>6.1419390149774795</v>
      </c>
      <c r="D191">
        <f t="shared" si="45"/>
        <v>24.567756059909918</v>
      </c>
      <c r="E191">
        <v>8</v>
      </c>
      <c r="F191" s="4">
        <f t="shared" si="46"/>
        <v>9.4230058002091095</v>
      </c>
      <c r="G191">
        <f t="shared" si="47"/>
        <v>75.384046401672876</v>
      </c>
      <c r="H191">
        <v>3</v>
      </c>
      <c r="I191" s="4">
        <f t="shared" si="48"/>
        <v>1</v>
      </c>
      <c r="J191">
        <f t="shared" si="49"/>
        <v>3</v>
      </c>
      <c r="K191">
        <v>0</v>
      </c>
      <c r="L191" s="4">
        <f t="shared" si="50"/>
        <v>7.6613517660734658</v>
      </c>
      <c r="M191">
        <f t="shared" si="51"/>
        <v>0</v>
      </c>
      <c r="N191">
        <v>28</v>
      </c>
      <c r="O191" s="4">
        <f t="shared" si="52"/>
        <v>1.0137377392131277</v>
      </c>
      <c r="P191">
        <f t="shared" si="53"/>
        <v>28.384656697967575</v>
      </c>
      <c r="Q191">
        <v>1</v>
      </c>
      <c r="R191" s="4">
        <f t="shared" si="54"/>
        <v>1</v>
      </c>
      <c r="S191">
        <f t="shared" si="55"/>
        <v>1</v>
      </c>
      <c r="T191">
        <v>1</v>
      </c>
      <c r="U191" s="4">
        <f t="shared" si="56"/>
        <v>1.5263230925592794</v>
      </c>
      <c r="V191">
        <f t="shared" si="57"/>
        <v>1.5263230925592794</v>
      </c>
      <c r="W191">
        <v>44</v>
      </c>
      <c r="X191" s="4">
        <f t="shared" si="58"/>
        <v>1</v>
      </c>
      <c r="Y191">
        <f t="shared" si="59"/>
        <v>44</v>
      </c>
      <c r="Z191">
        <v>1</v>
      </c>
      <c r="AA191" s="4">
        <f t="shared" si="60"/>
        <v>4.5364773483477618</v>
      </c>
      <c r="AC191">
        <v>82.1</v>
      </c>
      <c r="AD191">
        <f t="shared" si="61"/>
        <v>7.6931342961398368</v>
      </c>
      <c r="AE191">
        <f t="shared" si="62"/>
        <v>631.60632571308054</v>
      </c>
      <c r="AG191">
        <f t="shared" si="63"/>
        <v>809.46910796519023</v>
      </c>
      <c r="AH191">
        <f t="shared" si="64"/>
        <v>190</v>
      </c>
      <c r="AI191">
        <f>VLOOKUP(A191,Referenz_DEF!A:E,5,FALSE)</f>
        <v>0</v>
      </c>
      <c r="AJ191">
        <f t="shared" si="65"/>
        <v>0</v>
      </c>
    </row>
    <row r="192" spans="1:36" x14ac:dyDescent="0.35">
      <c r="A192" s="5" t="s">
        <v>262</v>
      </c>
      <c r="B192">
        <v>1</v>
      </c>
      <c r="C192" s="4">
        <f t="shared" si="44"/>
        <v>6.1419390149774795</v>
      </c>
      <c r="D192">
        <f t="shared" si="45"/>
        <v>6.1419390149774795</v>
      </c>
      <c r="E192">
        <v>8</v>
      </c>
      <c r="F192" s="4">
        <f t="shared" si="46"/>
        <v>9.4230058002091095</v>
      </c>
      <c r="G192">
        <f t="shared" si="47"/>
        <v>75.384046401672876</v>
      </c>
      <c r="H192">
        <v>6</v>
      </c>
      <c r="I192" s="4">
        <f t="shared" si="48"/>
        <v>1</v>
      </c>
      <c r="J192">
        <f t="shared" si="49"/>
        <v>6</v>
      </c>
      <c r="K192">
        <v>1</v>
      </c>
      <c r="L192" s="4">
        <f t="shared" si="50"/>
        <v>7.6613517660734658</v>
      </c>
      <c r="M192">
        <f t="shared" si="51"/>
        <v>7.6613517660734658</v>
      </c>
      <c r="N192">
        <v>52</v>
      </c>
      <c r="O192" s="4">
        <f t="shared" si="52"/>
        <v>1.0137377392131277</v>
      </c>
      <c r="P192">
        <f t="shared" si="53"/>
        <v>52.714362439082642</v>
      </c>
      <c r="Q192">
        <v>0</v>
      </c>
      <c r="R192" s="4">
        <f t="shared" si="54"/>
        <v>1</v>
      </c>
      <c r="S192">
        <f t="shared" si="55"/>
        <v>0</v>
      </c>
      <c r="T192">
        <v>3</v>
      </c>
      <c r="U192" s="4">
        <f t="shared" si="56"/>
        <v>1.5263230925592794</v>
      </c>
      <c r="V192">
        <f t="shared" si="57"/>
        <v>4.5789692776778388</v>
      </c>
      <c r="W192">
        <v>16</v>
      </c>
      <c r="X192" s="4">
        <f t="shared" si="58"/>
        <v>1</v>
      </c>
      <c r="Y192">
        <f t="shared" si="59"/>
        <v>16</v>
      </c>
      <c r="Z192">
        <v>0</v>
      </c>
      <c r="AA192" s="4">
        <f t="shared" si="60"/>
        <v>4.5364773483477618</v>
      </c>
      <c r="AC192">
        <v>82.7</v>
      </c>
      <c r="AD192">
        <f t="shared" si="61"/>
        <v>7.6931342961398368</v>
      </c>
      <c r="AE192">
        <f t="shared" si="62"/>
        <v>636.22220629076457</v>
      </c>
      <c r="AG192">
        <f t="shared" si="63"/>
        <v>804.70287519024885</v>
      </c>
      <c r="AH192">
        <f t="shared" si="64"/>
        <v>191</v>
      </c>
      <c r="AI192">
        <f>VLOOKUP(A192,Referenz_DEF!A:E,5,FALSE)</f>
        <v>0</v>
      </c>
      <c r="AJ192">
        <f t="shared" si="65"/>
        <v>0</v>
      </c>
    </row>
    <row r="193" spans="1:36" x14ac:dyDescent="0.35">
      <c r="A193" s="5" t="s">
        <v>143</v>
      </c>
      <c r="B193">
        <v>3</v>
      </c>
      <c r="C193" s="4">
        <f t="shared" si="44"/>
        <v>6.1419390149774795</v>
      </c>
      <c r="D193">
        <f t="shared" si="45"/>
        <v>18.425817044932437</v>
      </c>
      <c r="E193">
        <v>2</v>
      </c>
      <c r="F193" s="4">
        <f t="shared" si="46"/>
        <v>9.4230058002091095</v>
      </c>
      <c r="G193">
        <f t="shared" si="47"/>
        <v>18.846011600418219</v>
      </c>
      <c r="H193">
        <v>0</v>
      </c>
      <c r="I193" s="4">
        <f t="shared" si="48"/>
        <v>1</v>
      </c>
      <c r="J193">
        <f t="shared" si="49"/>
        <v>0</v>
      </c>
      <c r="K193">
        <v>0</v>
      </c>
      <c r="L193" s="4">
        <f t="shared" si="50"/>
        <v>7.6613517660734658</v>
      </c>
      <c r="M193">
        <f t="shared" si="51"/>
        <v>0</v>
      </c>
      <c r="N193">
        <v>63</v>
      </c>
      <c r="O193" s="4">
        <f t="shared" si="52"/>
        <v>1.0137377392131277</v>
      </c>
      <c r="P193">
        <f t="shared" si="53"/>
        <v>63.865477570427046</v>
      </c>
      <c r="Q193">
        <v>1</v>
      </c>
      <c r="R193" s="4">
        <f t="shared" si="54"/>
        <v>1</v>
      </c>
      <c r="S193">
        <f t="shared" si="55"/>
        <v>1</v>
      </c>
      <c r="T193">
        <v>2</v>
      </c>
      <c r="U193" s="4">
        <f t="shared" si="56"/>
        <v>1.5263230925592794</v>
      </c>
      <c r="V193">
        <f t="shared" si="57"/>
        <v>3.0526461851185589</v>
      </c>
      <c r="W193">
        <v>14</v>
      </c>
      <c r="X193" s="4">
        <f t="shared" si="58"/>
        <v>1</v>
      </c>
      <c r="Y193">
        <f t="shared" si="59"/>
        <v>14</v>
      </c>
      <c r="Z193">
        <v>0</v>
      </c>
      <c r="AA193" s="4">
        <f t="shared" si="60"/>
        <v>4.5364773483477618</v>
      </c>
      <c r="AC193">
        <v>88.9</v>
      </c>
      <c r="AD193">
        <f t="shared" si="61"/>
        <v>7.6931342961398368</v>
      </c>
      <c r="AE193">
        <f t="shared" si="62"/>
        <v>683.91963892683157</v>
      </c>
      <c r="AG193">
        <f t="shared" si="63"/>
        <v>803.1095913277278</v>
      </c>
      <c r="AH193">
        <f t="shared" si="64"/>
        <v>192</v>
      </c>
      <c r="AI193">
        <f>VLOOKUP(A193,Referenz_DEF!A:E,5,FALSE)</f>
        <v>0</v>
      </c>
      <c r="AJ193">
        <f t="shared" si="65"/>
        <v>0</v>
      </c>
    </row>
    <row r="194" spans="1:36" x14ac:dyDescent="0.35">
      <c r="A194" s="5" t="s">
        <v>133</v>
      </c>
      <c r="B194">
        <v>0</v>
      </c>
      <c r="C194" s="4">
        <f t="shared" ref="C194:C257" si="66">$C$269</f>
        <v>6.1419390149774795</v>
      </c>
      <c r="D194">
        <f t="shared" ref="D194:D257" si="67">B194*C194</f>
        <v>0</v>
      </c>
      <c r="E194">
        <v>1</v>
      </c>
      <c r="F194" s="4">
        <f t="shared" ref="F194:F257" si="68">$F$269</f>
        <v>9.4230058002091095</v>
      </c>
      <c r="G194">
        <f t="shared" ref="G194:G257" si="69">E194*F194</f>
        <v>9.4230058002091095</v>
      </c>
      <c r="H194">
        <v>1</v>
      </c>
      <c r="I194" s="4">
        <f t="shared" ref="I194:I257" si="70">$I$269</f>
        <v>1</v>
      </c>
      <c r="J194">
        <f t="shared" ref="J194:J257" si="71">H194*I194</f>
        <v>1</v>
      </c>
      <c r="K194">
        <v>0</v>
      </c>
      <c r="L194" s="4">
        <f t="shared" ref="L194:L257" si="72">$L$269</f>
        <v>7.6613517660734658</v>
      </c>
      <c r="M194">
        <f t="shared" ref="M194:M257" si="73">K194*L194</f>
        <v>0</v>
      </c>
      <c r="N194">
        <v>6</v>
      </c>
      <c r="O194" s="4">
        <f t="shared" ref="O194:O257" si="74">$O$269</f>
        <v>1.0137377392131277</v>
      </c>
      <c r="P194">
        <f t="shared" ref="P194:P257" si="75">N194*O194</f>
        <v>6.0824264352787658</v>
      </c>
      <c r="Q194">
        <v>0</v>
      </c>
      <c r="R194" s="4">
        <f t="shared" ref="R194:R257" si="76">$R$269</f>
        <v>1</v>
      </c>
      <c r="S194">
        <f t="shared" ref="S194:S257" si="77">Q194*R194</f>
        <v>0</v>
      </c>
      <c r="T194">
        <v>1</v>
      </c>
      <c r="U194" s="4">
        <f t="shared" ref="U194:U257" si="78">$U$269</f>
        <v>1.5263230925592794</v>
      </c>
      <c r="V194">
        <f t="shared" ref="V194:V257" si="79">T194*U194</f>
        <v>1.5263230925592794</v>
      </c>
      <c r="W194">
        <v>3</v>
      </c>
      <c r="X194" s="4">
        <f t="shared" ref="X194:X257" si="80">$X$269</f>
        <v>1</v>
      </c>
      <c r="Y194">
        <f t="shared" ref="Y194:Y257" si="81">W194*X194</f>
        <v>3</v>
      </c>
      <c r="Z194">
        <v>0</v>
      </c>
      <c r="AA194" s="4">
        <f t="shared" ref="AA194:AA257" si="82">$AA$269</f>
        <v>4.5364773483477618</v>
      </c>
      <c r="AC194">
        <v>100</v>
      </c>
      <c r="AD194">
        <f t="shared" ref="AD194:AD257" si="83">$AD$269</f>
        <v>7.6931342961398368</v>
      </c>
      <c r="AE194">
        <f t="shared" ref="AE194:AE257" si="84">AC194*AD194</f>
        <v>769.31342961398366</v>
      </c>
      <c r="AG194">
        <f t="shared" ref="AG194:AG257" si="85">SUM(AE194,V194,S194,P194,M194,J194,G194,D194,Y194,AB194)</f>
        <v>790.34518494203087</v>
      </c>
      <c r="AH194">
        <f t="shared" ref="AH194:AH257" si="86">RANK(AG194,AG:AG,0)</f>
        <v>193</v>
      </c>
      <c r="AI194">
        <f>VLOOKUP(A194,Referenz_DEF!A:E,5,FALSE)</f>
        <v>0</v>
      </c>
      <c r="AJ194">
        <f t="shared" ref="AJ194:AJ257" si="87">IFERROR(IF(AI194=0,0,ABS(AH194-AI194)),0)</f>
        <v>0</v>
      </c>
    </row>
    <row r="195" spans="1:36" x14ac:dyDescent="0.35">
      <c r="A195" s="5" t="s">
        <v>153</v>
      </c>
      <c r="B195">
        <v>1</v>
      </c>
      <c r="C195" s="4">
        <f t="shared" si="66"/>
        <v>6.1419390149774795</v>
      </c>
      <c r="D195">
        <f t="shared" si="67"/>
        <v>6.1419390149774795</v>
      </c>
      <c r="E195">
        <v>4</v>
      </c>
      <c r="F195" s="4">
        <f t="shared" si="68"/>
        <v>9.4230058002091095</v>
      </c>
      <c r="G195">
        <f t="shared" si="69"/>
        <v>37.692023200836438</v>
      </c>
      <c r="H195">
        <v>5</v>
      </c>
      <c r="I195" s="4">
        <f t="shared" si="70"/>
        <v>1</v>
      </c>
      <c r="J195">
        <f t="shared" si="71"/>
        <v>5</v>
      </c>
      <c r="K195">
        <v>0</v>
      </c>
      <c r="L195" s="4">
        <f t="shared" si="72"/>
        <v>7.6613517660734658</v>
      </c>
      <c r="M195">
        <f t="shared" si="73"/>
        <v>0</v>
      </c>
      <c r="N195">
        <v>66</v>
      </c>
      <c r="O195" s="4">
        <f t="shared" si="74"/>
        <v>1.0137377392131277</v>
      </c>
      <c r="P195">
        <f t="shared" si="75"/>
        <v>66.906690788066427</v>
      </c>
      <c r="Q195">
        <v>4</v>
      </c>
      <c r="R195" s="4">
        <f t="shared" si="76"/>
        <v>1</v>
      </c>
      <c r="S195">
        <f t="shared" si="77"/>
        <v>4</v>
      </c>
      <c r="T195">
        <v>1</v>
      </c>
      <c r="U195" s="4">
        <f t="shared" si="78"/>
        <v>1.5263230925592794</v>
      </c>
      <c r="V195">
        <f t="shared" si="79"/>
        <v>1.5263230925592794</v>
      </c>
      <c r="W195">
        <v>9</v>
      </c>
      <c r="X195" s="4">
        <f t="shared" si="80"/>
        <v>1</v>
      </c>
      <c r="Y195">
        <f t="shared" si="81"/>
        <v>9</v>
      </c>
      <c r="Z195">
        <v>0</v>
      </c>
      <c r="AA195" s="4">
        <f t="shared" si="82"/>
        <v>4.5364773483477618</v>
      </c>
      <c r="AC195">
        <v>85.5</v>
      </c>
      <c r="AD195">
        <f t="shared" si="83"/>
        <v>7.6931342961398368</v>
      </c>
      <c r="AE195">
        <f t="shared" si="84"/>
        <v>657.762982319956</v>
      </c>
      <c r="AG195">
        <f t="shared" si="85"/>
        <v>788.02995841639552</v>
      </c>
      <c r="AH195">
        <f t="shared" si="86"/>
        <v>194</v>
      </c>
      <c r="AI195">
        <f>VLOOKUP(A195,Referenz_DEF!A:E,5,FALSE)</f>
        <v>0</v>
      </c>
      <c r="AJ195">
        <f t="shared" si="87"/>
        <v>0</v>
      </c>
    </row>
    <row r="196" spans="1:36" x14ac:dyDescent="0.35">
      <c r="A196" s="5" t="s">
        <v>74</v>
      </c>
      <c r="B196">
        <v>0</v>
      </c>
      <c r="C196" s="4">
        <f t="shared" si="66"/>
        <v>6.1419390149774795</v>
      </c>
      <c r="D196">
        <f t="shared" si="67"/>
        <v>0</v>
      </c>
      <c r="E196">
        <v>6</v>
      </c>
      <c r="F196" s="4">
        <f t="shared" si="68"/>
        <v>9.4230058002091095</v>
      </c>
      <c r="G196">
        <f t="shared" si="69"/>
        <v>56.538034801254653</v>
      </c>
      <c r="H196">
        <v>4</v>
      </c>
      <c r="I196" s="4">
        <f t="shared" si="70"/>
        <v>1</v>
      </c>
      <c r="J196">
        <f t="shared" si="71"/>
        <v>4</v>
      </c>
      <c r="K196">
        <v>0</v>
      </c>
      <c r="L196" s="4">
        <f t="shared" si="72"/>
        <v>7.6613517660734658</v>
      </c>
      <c r="M196">
        <f t="shared" si="73"/>
        <v>0</v>
      </c>
      <c r="N196">
        <v>56</v>
      </c>
      <c r="O196" s="4">
        <f t="shared" si="74"/>
        <v>1.0137377392131277</v>
      </c>
      <c r="P196">
        <f t="shared" si="75"/>
        <v>56.76931339593515</v>
      </c>
      <c r="Q196">
        <v>1</v>
      </c>
      <c r="R196" s="4">
        <f t="shared" si="76"/>
        <v>1</v>
      </c>
      <c r="S196">
        <f t="shared" si="77"/>
        <v>1</v>
      </c>
      <c r="T196">
        <v>3</v>
      </c>
      <c r="U196" s="4">
        <f t="shared" si="78"/>
        <v>1.5263230925592794</v>
      </c>
      <c r="V196">
        <f t="shared" si="79"/>
        <v>4.5789692776778388</v>
      </c>
      <c r="W196">
        <v>8</v>
      </c>
      <c r="X196" s="4">
        <f t="shared" si="80"/>
        <v>1</v>
      </c>
      <c r="Y196">
        <f t="shared" si="81"/>
        <v>8</v>
      </c>
      <c r="Z196">
        <v>0</v>
      </c>
      <c r="AA196" s="4">
        <f t="shared" si="82"/>
        <v>4.5364773483477618</v>
      </c>
      <c r="AB196">
        <f>Z196*AA196</f>
        <v>0</v>
      </c>
      <c r="AC196">
        <v>85.2</v>
      </c>
      <c r="AD196">
        <f t="shared" si="83"/>
        <v>7.6931342961398368</v>
      </c>
      <c r="AE196">
        <f t="shared" si="84"/>
        <v>655.45504203111409</v>
      </c>
      <c r="AG196">
        <f t="shared" si="85"/>
        <v>786.3413595059817</v>
      </c>
      <c r="AH196">
        <f t="shared" si="86"/>
        <v>195</v>
      </c>
      <c r="AI196">
        <f>VLOOKUP(A196,Referenz_DEF!A:E,5,FALSE)</f>
        <v>0</v>
      </c>
      <c r="AJ196">
        <f t="shared" si="87"/>
        <v>0</v>
      </c>
    </row>
    <row r="197" spans="1:36" x14ac:dyDescent="0.35">
      <c r="A197" s="5" t="s">
        <v>106</v>
      </c>
      <c r="B197">
        <v>0</v>
      </c>
      <c r="C197" s="4">
        <f t="shared" si="66"/>
        <v>6.1419390149774795</v>
      </c>
      <c r="D197">
        <f t="shared" si="67"/>
        <v>0</v>
      </c>
      <c r="E197">
        <v>1</v>
      </c>
      <c r="F197" s="4">
        <f t="shared" si="68"/>
        <v>9.4230058002091095</v>
      </c>
      <c r="G197">
        <f t="shared" si="69"/>
        <v>9.4230058002091095</v>
      </c>
      <c r="H197">
        <v>1</v>
      </c>
      <c r="I197" s="4">
        <f t="shared" si="70"/>
        <v>1</v>
      </c>
      <c r="J197">
        <f t="shared" si="71"/>
        <v>1</v>
      </c>
      <c r="K197">
        <v>0</v>
      </c>
      <c r="L197" s="4">
        <f t="shared" si="72"/>
        <v>7.6613517660734658</v>
      </c>
      <c r="M197">
        <f t="shared" si="73"/>
        <v>0</v>
      </c>
      <c r="N197">
        <v>4</v>
      </c>
      <c r="O197" s="4">
        <f t="shared" si="74"/>
        <v>1.0137377392131277</v>
      </c>
      <c r="P197">
        <f t="shared" si="75"/>
        <v>4.0549509568525108</v>
      </c>
      <c r="Q197">
        <v>0</v>
      </c>
      <c r="R197" s="4">
        <f t="shared" si="76"/>
        <v>1</v>
      </c>
      <c r="S197">
        <f t="shared" si="77"/>
        <v>0</v>
      </c>
      <c r="T197">
        <v>0</v>
      </c>
      <c r="U197" s="4">
        <f t="shared" si="78"/>
        <v>1.5263230925592794</v>
      </c>
      <c r="V197">
        <f t="shared" si="79"/>
        <v>0</v>
      </c>
      <c r="W197">
        <v>1</v>
      </c>
      <c r="X197" s="4">
        <f t="shared" si="80"/>
        <v>1</v>
      </c>
      <c r="Y197">
        <f t="shared" si="81"/>
        <v>1</v>
      </c>
      <c r="Z197">
        <v>0</v>
      </c>
      <c r="AA197" s="4">
        <f t="shared" si="82"/>
        <v>4.5364773483477618</v>
      </c>
      <c r="AB197">
        <f>Z197*AA197</f>
        <v>0</v>
      </c>
      <c r="AC197">
        <v>100</v>
      </c>
      <c r="AD197">
        <f t="shared" si="83"/>
        <v>7.6931342961398368</v>
      </c>
      <c r="AE197">
        <f t="shared" si="84"/>
        <v>769.31342961398366</v>
      </c>
      <c r="AG197">
        <f t="shared" si="85"/>
        <v>784.79138637104529</v>
      </c>
      <c r="AH197">
        <f t="shared" si="86"/>
        <v>196</v>
      </c>
      <c r="AI197">
        <f>VLOOKUP(A197,Referenz_DEF!A:E,5,FALSE)</f>
        <v>0</v>
      </c>
      <c r="AJ197">
        <f t="shared" si="87"/>
        <v>0</v>
      </c>
    </row>
    <row r="198" spans="1:36" x14ac:dyDescent="0.35">
      <c r="A198" s="5" t="s">
        <v>178</v>
      </c>
      <c r="B198">
        <v>3</v>
      </c>
      <c r="C198" s="4">
        <f t="shared" si="66"/>
        <v>6.1419390149774795</v>
      </c>
      <c r="D198">
        <f t="shared" si="67"/>
        <v>18.425817044932437</v>
      </c>
      <c r="E198">
        <v>9</v>
      </c>
      <c r="F198" s="4">
        <f t="shared" si="68"/>
        <v>9.4230058002091095</v>
      </c>
      <c r="G198">
        <f t="shared" si="69"/>
        <v>84.807052201881987</v>
      </c>
      <c r="H198">
        <v>4</v>
      </c>
      <c r="I198" s="4">
        <f t="shared" si="70"/>
        <v>1</v>
      </c>
      <c r="J198">
        <f t="shared" si="71"/>
        <v>4</v>
      </c>
      <c r="K198">
        <v>1</v>
      </c>
      <c r="L198" s="4">
        <f t="shared" si="72"/>
        <v>7.6613517660734658</v>
      </c>
      <c r="M198">
        <f t="shared" si="73"/>
        <v>7.6613517660734658</v>
      </c>
      <c r="N198">
        <v>59</v>
      </c>
      <c r="O198" s="4">
        <f t="shared" si="74"/>
        <v>1.0137377392131277</v>
      </c>
      <c r="P198">
        <f t="shared" si="75"/>
        <v>59.810526613574538</v>
      </c>
      <c r="Q198">
        <v>1</v>
      </c>
      <c r="R198" s="4">
        <f t="shared" si="76"/>
        <v>1</v>
      </c>
      <c r="S198">
        <f t="shared" si="77"/>
        <v>1</v>
      </c>
      <c r="T198">
        <v>1</v>
      </c>
      <c r="U198" s="4">
        <f t="shared" si="78"/>
        <v>1.5263230925592794</v>
      </c>
      <c r="V198">
        <f t="shared" si="79"/>
        <v>1.5263230925592794</v>
      </c>
      <c r="W198">
        <v>20</v>
      </c>
      <c r="X198" s="4">
        <f t="shared" si="80"/>
        <v>1</v>
      </c>
      <c r="Y198">
        <f t="shared" si="81"/>
        <v>20</v>
      </c>
      <c r="Z198">
        <v>0</v>
      </c>
      <c r="AA198" s="4">
        <f t="shared" si="82"/>
        <v>4.5364773483477618</v>
      </c>
      <c r="AC198">
        <v>76.3</v>
      </c>
      <c r="AD198">
        <f t="shared" si="83"/>
        <v>7.6931342961398368</v>
      </c>
      <c r="AE198">
        <f t="shared" si="84"/>
        <v>586.98614679546949</v>
      </c>
      <c r="AG198">
        <f t="shared" si="85"/>
        <v>784.21721751449127</v>
      </c>
      <c r="AH198">
        <f t="shared" si="86"/>
        <v>197</v>
      </c>
      <c r="AI198">
        <f>VLOOKUP(A198,Referenz_DEF!A:E,5,FALSE)</f>
        <v>0</v>
      </c>
      <c r="AJ198">
        <f t="shared" si="87"/>
        <v>0</v>
      </c>
    </row>
    <row r="199" spans="1:36" x14ac:dyDescent="0.35">
      <c r="A199" s="5" t="s">
        <v>290</v>
      </c>
      <c r="B199">
        <v>1</v>
      </c>
      <c r="C199" s="4">
        <f t="shared" si="66"/>
        <v>6.1419390149774795</v>
      </c>
      <c r="D199">
        <f t="shared" si="67"/>
        <v>6.1419390149774795</v>
      </c>
      <c r="E199">
        <v>10</v>
      </c>
      <c r="F199" s="4">
        <f t="shared" si="68"/>
        <v>9.4230058002091095</v>
      </c>
      <c r="G199">
        <f t="shared" si="69"/>
        <v>94.230058002091099</v>
      </c>
      <c r="H199">
        <v>5</v>
      </c>
      <c r="I199" s="4">
        <f t="shared" si="70"/>
        <v>1</v>
      </c>
      <c r="J199">
        <f t="shared" si="71"/>
        <v>5</v>
      </c>
      <c r="K199">
        <v>0</v>
      </c>
      <c r="L199" s="4">
        <f t="shared" si="72"/>
        <v>7.6613517660734658</v>
      </c>
      <c r="M199">
        <f t="shared" si="73"/>
        <v>0</v>
      </c>
      <c r="N199">
        <v>45</v>
      </c>
      <c r="O199" s="4">
        <f t="shared" si="74"/>
        <v>1.0137377392131277</v>
      </c>
      <c r="P199">
        <f t="shared" si="75"/>
        <v>45.618198264590745</v>
      </c>
      <c r="Q199">
        <v>0</v>
      </c>
      <c r="R199" s="4">
        <f t="shared" si="76"/>
        <v>1</v>
      </c>
      <c r="S199">
        <f t="shared" si="77"/>
        <v>0</v>
      </c>
      <c r="T199">
        <v>1</v>
      </c>
      <c r="U199" s="4">
        <f t="shared" si="78"/>
        <v>1.5263230925592794</v>
      </c>
      <c r="V199">
        <f t="shared" si="79"/>
        <v>1.5263230925592794</v>
      </c>
      <c r="W199">
        <v>15</v>
      </c>
      <c r="X199" s="4">
        <f t="shared" si="80"/>
        <v>1</v>
      </c>
      <c r="Y199">
        <f t="shared" si="81"/>
        <v>15</v>
      </c>
      <c r="Z199">
        <v>0</v>
      </c>
      <c r="AA199" s="4">
        <f t="shared" si="82"/>
        <v>4.5364773483477618</v>
      </c>
      <c r="AC199">
        <v>80</v>
      </c>
      <c r="AD199">
        <f t="shared" si="83"/>
        <v>7.6931342961398368</v>
      </c>
      <c r="AE199">
        <f t="shared" si="84"/>
        <v>615.45074369118697</v>
      </c>
      <c r="AG199">
        <f t="shared" si="85"/>
        <v>782.96726206540563</v>
      </c>
      <c r="AH199">
        <f t="shared" si="86"/>
        <v>198</v>
      </c>
      <c r="AI199">
        <f>VLOOKUP(A199,Referenz_DEF!A:E,5,FALSE)</f>
        <v>0</v>
      </c>
      <c r="AJ199">
        <f t="shared" si="87"/>
        <v>0</v>
      </c>
    </row>
    <row r="200" spans="1:36" x14ac:dyDescent="0.35">
      <c r="A200" s="5" t="s">
        <v>129</v>
      </c>
      <c r="B200">
        <v>0</v>
      </c>
      <c r="C200" s="4">
        <f t="shared" si="66"/>
        <v>6.1419390149774795</v>
      </c>
      <c r="D200">
        <f t="shared" si="67"/>
        <v>0</v>
      </c>
      <c r="E200">
        <v>0</v>
      </c>
      <c r="F200" s="4">
        <f t="shared" si="68"/>
        <v>9.4230058002091095</v>
      </c>
      <c r="G200">
        <f t="shared" si="69"/>
        <v>0</v>
      </c>
      <c r="H200">
        <v>0</v>
      </c>
      <c r="I200" s="4">
        <f t="shared" si="70"/>
        <v>1</v>
      </c>
      <c r="J200">
        <f t="shared" si="71"/>
        <v>0</v>
      </c>
      <c r="K200">
        <v>0</v>
      </c>
      <c r="L200" s="4">
        <f t="shared" si="72"/>
        <v>7.6613517660734658</v>
      </c>
      <c r="M200">
        <f t="shared" si="73"/>
        <v>0</v>
      </c>
      <c r="N200">
        <v>4</v>
      </c>
      <c r="O200" s="4">
        <f t="shared" si="74"/>
        <v>1.0137377392131277</v>
      </c>
      <c r="P200">
        <f t="shared" si="75"/>
        <v>4.0549509568525108</v>
      </c>
      <c r="Q200">
        <v>0</v>
      </c>
      <c r="R200" s="4">
        <f t="shared" si="76"/>
        <v>1</v>
      </c>
      <c r="S200">
        <f t="shared" si="77"/>
        <v>0</v>
      </c>
      <c r="T200">
        <v>1</v>
      </c>
      <c r="U200" s="4">
        <f t="shared" si="78"/>
        <v>1.5263230925592794</v>
      </c>
      <c r="V200">
        <f t="shared" si="79"/>
        <v>1.5263230925592794</v>
      </c>
      <c r="W200">
        <v>6</v>
      </c>
      <c r="X200" s="4">
        <f t="shared" si="80"/>
        <v>1</v>
      </c>
      <c r="Y200">
        <f t="shared" si="81"/>
        <v>6</v>
      </c>
      <c r="Z200">
        <v>0</v>
      </c>
      <c r="AA200" s="4">
        <f t="shared" si="82"/>
        <v>4.5364773483477618</v>
      </c>
      <c r="AC200">
        <v>100</v>
      </c>
      <c r="AD200">
        <f t="shared" si="83"/>
        <v>7.6931342961398368</v>
      </c>
      <c r="AE200">
        <f t="shared" si="84"/>
        <v>769.31342961398366</v>
      </c>
      <c r="AG200">
        <f t="shared" si="85"/>
        <v>780.89470366339549</v>
      </c>
      <c r="AH200">
        <f t="shared" si="86"/>
        <v>199</v>
      </c>
      <c r="AI200">
        <f>VLOOKUP(A200,Referenz_DEF!A:E,5,FALSE)</f>
        <v>0</v>
      </c>
      <c r="AJ200">
        <f t="shared" si="87"/>
        <v>0</v>
      </c>
    </row>
    <row r="201" spans="1:36" x14ac:dyDescent="0.35">
      <c r="A201" s="5" t="s">
        <v>244</v>
      </c>
      <c r="B201">
        <v>1</v>
      </c>
      <c r="C201" s="4">
        <f t="shared" si="66"/>
        <v>6.1419390149774795</v>
      </c>
      <c r="D201">
        <f t="shared" si="67"/>
        <v>6.1419390149774795</v>
      </c>
      <c r="E201">
        <v>0</v>
      </c>
      <c r="F201" s="4">
        <f t="shared" si="68"/>
        <v>9.4230058002091095</v>
      </c>
      <c r="G201">
        <f t="shared" si="69"/>
        <v>0</v>
      </c>
      <c r="H201">
        <v>0</v>
      </c>
      <c r="I201" s="4">
        <f t="shared" si="70"/>
        <v>1</v>
      </c>
      <c r="J201">
        <f t="shared" si="71"/>
        <v>0</v>
      </c>
      <c r="K201">
        <v>0</v>
      </c>
      <c r="L201" s="4">
        <f t="shared" si="72"/>
        <v>7.6613517660734658</v>
      </c>
      <c r="M201">
        <f t="shared" si="73"/>
        <v>0</v>
      </c>
      <c r="N201">
        <v>2</v>
      </c>
      <c r="O201" s="4">
        <f t="shared" si="74"/>
        <v>1.0137377392131277</v>
      </c>
      <c r="P201">
        <f t="shared" si="75"/>
        <v>2.0274754784262554</v>
      </c>
      <c r="Q201">
        <v>0</v>
      </c>
      <c r="R201" s="4">
        <f t="shared" si="76"/>
        <v>1</v>
      </c>
      <c r="S201">
        <f t="shared" si="77"/>
        <v>0</v>
      </c>
      <c r="T201">
        <v>0</v>
      </c>
      <c r="U201" s="4">
        <f t="shared" si="78"/>
        <v>1.5263230925592794</v>
      </c>
      <c r="V201">
        <f t="shared" si="79"/>
        <v>0</v>
      </c>
      <c r="W201">
        <v>3</v>
      </c>
      <c r="X201" s="4">
        <f t="shared" si="80"/>
        <v>1</v>
      </c>
      <c r="Y201">
        <f t="shared" si="81"/>
        <v>3</v>
      </c>
      <c r="Z201">
        <v>0</v>
      </c>
      <c r="AA201" s="4">
        <f t="shared" si="82"/>
        <v>4.5364773483477618</v>
      </c>
      <c r="AC201">
        <v>100</v>
      </c>
      <c r="AD201">
        <f t="shared" si="83"/>
        <v>7.6931342961398368</v>
      </c>
      <c r="AE201">
        <f t="shared" si="84"/>
        <v>769.31342961398366</v>
      </c>
      <c r="AG201">
        <f t="shared" si="85"/>
        <v>780.48284410738734</v>
      </c>
      <c r="AH201">
        <f t="shared" si="86"/>
        <v>200</v>
      </c>
      <c r="AI201">
        <f>VLOOKUP(A201,Referenz_DEF!A:E,5,FALSE)</f>
        <v>0</v>
      </c>
      <c r="AJ201">
        <f t="shared" si="87"/>
        <v>0</v>
      </c>
    </row>
    <row r="202" spans="1:36" x14ac:dyDescent="0.35">
      <c r="A202" s="5" t="s">
        <v>282</v>
      </c>
      <c r="B202">
        <v>6</v>
      </c>
      <c r="C202" s="4">
        <f t="shared" si="66"/>
        <v>6.1419390149774795</v>
      </c>
      <c r="D202">
        <f t="shared" si="67"/>
        <v>36.851634089864874</v>
      </c>
      <c r="E202">
        <v>11</v>
      </c>
      <c r="F202" s="4">
        <f t="shared" si="68"/>
        <v>9.4230058002091095</v>
      </c>
      <c r="G202">
        <f t="shared" si="69"/>
        <v>103.65306380230021</v>
      </c>
      <c r="H202">
        <v>11</v>
      </c>
      <c r="I202" s="4">
        <f t="shared" si="70"/>
        <v>1</v>
      </c>
      <c r="J202">
        <f t="shared" si="71"/>
        <v>11</v>
      </c>
      <c r="K202">
        <v>0</v>
      </c>
      <c r="L202" s="4">
        <f t="shared" si="72"/>
        <v>7.6613517660734658</v>
      </c>
      <c r="M202">
        <f t="shared" si="73"/>
        <v>0</v>
      </c>
      <c r="N202">
        <v>165</v>
      </c>
      <c r="O202" s="4">
        <f t="shared" si="74"/>
        <v>1.0137377392131277</v>
      </c>
      <c r="P202">
        <f t="shared" si="75"/>
        <v>167.26672697016608</v>
      </c>
      <c r="Q202">
        <v>3</v>
      </c>
      <c r="R202" s="4">
        <f t="shared" si="76"/>
        <v>1</v>
      </c>
      <c r="S202">
        <f t="shared" si="77"/>
        <v>3</v>
      </c>
      <c r="T202">
        <v>4</v>
      </c>
      <c r="U202" s="4">
        <f t="shared" si="78"/>
        <v>1.5263230925592794</v>
      </c>
      <c r="V202">
        <f t="shared" si="79"/>
        <v>6.1052923702371178</v>
      </c>
      <c r="W202">
        <v>39</v>
      </c>
      <c r="X202" s="4">
        <f t="shared" si="80"/>
        <v>1</v>
      </c>
      <c r="Y202">
        <f t="shared" si="81"/>
        <v>39</v>
      </c>
      <c r="Z202">
        <v>0</v>
      </c>
      <c r="AA202" s="4">
        <f t="shared" si="82"/>
        <v>4.5364773483477618</v>
      </c>
      <c r="AC202">
        <v>53.25</v>
      </c>
      <c r="AD202">
        <f t="shared" si="83"/>
        <v>7.6931342961398368</v>
      </c>
      <c r="AE202">
        <f t="shared" si="84"/>
        <v>409.65940126944633</v>
      </c>
      <c r="AG202">
        <f t="shared" si="85"/>
        <v>776.53611850201457</v>
      </c>
      <c r="AH202">
        <f t="shared" si="86"/>
        <v>201</v>
      </c>
      <c r="AI202">
        <f>VLOOKUP(A202,Referenz_DEF!A:E,5,FALSE)</f>
        <v>0</v>
      </c>
      <c r="AJ202">
        <f t="shared" si="87"/>
        <v>0</v>
      </c>
    </row>
    <row r="203" spans="1:36" x14ac:dyDescent="0.35">
      <c r="A203" s="5" t="s">
        <v>292</v>
      </c>
      <c r="B203">
        <v>1</v>
      </c>
      <c r="C203" s="4">
        <f t="shared" si="66"/>
        <v>6.1419390149774795</v>
      </c>
      <c r="D203">
        <f t="shared" si="67"/>
        <v>6.1419390149774795</v>
      </c>
      <c r="E203">
        <v>0</v>
      </c>
      <c r="F203" s="4">
        <f t="shared" si="68"/>
        <v>9.4230058002091095</v>
      </c>
      <c r="G203">
        <f t="shared" si="69"/>
        <v>0</v>
      </c>
      <c r="H203">
        <v>0</v>
      </c>
      <c r="I203" s="4">
        <f t="shared" si="70"/>
        <v>1</v>
      </c>
      <c r="J203">
        <f t="shared" si="71"/>
        <v>0</v>
      </c>
      <c r="K203">
        <v>0</v>
      </c>
      <c r="L203" s="4">
        <f t="shared" si="72"/>
        <v>7.6613517660734658</v>
      </c>
      <c r="M203">
        <f t="shared" si="73"/>
        <v>0</v>
      </c>
      <c r="N203">
        <v>1</v>
      </c>
      <c r="O203" s="4">
        <f t="shared" si="74"/>
        <v>1.0137377392131277</v>
      </c>
      <c r="P203">
        <f t="shared" si="75"/>
        <v>1.0137377392131277</v>
      </c>
      <c r="Q203">
        <v>0</v>
      </c>
      <c r="R203" s="4">
        <f t="shared" si="76"/>
        <v>1</v>
      </c>
      <c r="S203">
        <f t="shared" si="77"/>
        <v>0</v>
      </c>
      <c r="T203">
        <v>0</v>
      </c>
      <c r="U203" s="4">
        <f t="shared" si="78"/>
        <v>1.5263230925592794</v>
      </c>
      <c r="V203">
        <f t="shared" si="79"/>
        <v>0</v>
      </c>
      <c r="W203">
        <v>0</v>
      </c>
      <c r="X203" s="4">
        <f t="shared" si="80"/>
        <v>1</v>
      </c>
      <c r="Y203">
        <f t="shared" si="81"/>
        <v>0</v>
      </c>
      <c r="Z203">
        <v>0</v>
      </c>
      <c r="AA203" s="4">
        <f t="shared" si="82"/>
        <v>4.5364773483477618</v>
      </c>
      <c r="AC203">
        <v>100</v>
      </c>
      <c r="AD203">
        <f t="shared" si="83"/>
        <v>7.6931342961398368</v>
      </c>
      <c r="AE203">
        <f t="shared" si="84"/>
        <v>769.31342961398366</v>
      </c>
      <c r="AG203">
        <f t="shared" si="85"/>
        <v>776.46910636817427</v>
      </c>
      <c r="AH203">
        <f t="shared" si="86"/>
        <v>202</v>
      </c>
      <c r="AI203">
        <f>VLOOKUP(A203,Referenz_DEF!A:E,5,FALSE)</f>
        <v>0</v>
      </c>
      <c r="AJ203">
        <f t="shared" si="87"/>
        <v>0</v>
      </c>
    </row>
    <row r="204" spans="1:36" x14ac:dyDescent="0.35">
      <c r="A204" s="5" t="s">
        <v>332</v>
      </c>
      <c r="B204">
        <v>0</v>
      </c>
      <c r="C204" s="4">
        <f t="shared" si="66"/>
        <v>6.1419390149774795</v>
      </c>
      <c r="D204">
        <f t="shared" si="67"/>
        <v>0</v>
      </c>
      <c r="E204">
        <v>0</v>
      </c>
      <c r="F204" s="4">
        <f t="shared" si="68"/>
        <v>9.4230058002091095</v>
      </c>
      <c r="G204">
        <f t="shared" si="69"/>
        <v>0</v>
      </c>
      <c r="H204">
        <v>1</v>
      </c>
      <c r="I204" s="4">
        <f t="shared" si="70"/>
        <v>1</v>
      </c>
      <c r="J204">
        <f t="shared" si="71"/>
        <v>1</v>
      </c>
      <c r="K204">
        <v>0</v>
      </c>
      <c r="L204" s="4">
        <f t="shared" si="72"/>
        <v>7.6613517660734658</v>
      </c>
      <c r="M204">
        <f t="shared" si="73"/>
        <v>0</v>
      </c>
      <c r="N204">
        <v>4</v>
      </c>
      <c r="O204" s="4">
        <f t="shared" si="74"/>
        <v>1.0137377392131277</v>
      </c>
      <c r="P204">
        <f t="shared" si="75"/>
        <v>4.0549509568525108</v>
      </c>
      <c r="Q204">
        <v>0</v>
      </c>
      <c r="R204" s="4">
        <f t="shared" si="76"/>
        <v>1</v>
      </c>
      <c r="S204">
        <f t="shared" si="77"/>
        <v>0</v>
      </c>
      <c r="T204">
        <v>0</v>
      </c>
      <c r="U204" s="4">
        <f t="shared" si="78"/>
        <v>1.5263230925592794</v>
      </c>
      <c r="V204">
        <f t="shared" si="79"/>
        <v>0</v>
      </c>
      <c r="W204">
        <v>2</v>
      </c>
      <c r="X204" s="4">
        <f t="shared" si="80"/>
        <v>1</v>
      </c>
      <c r="Y204">
        <f t="shared" si="81"/>
        <v>2</v>
      </c>
      <c r="Z204">
        <v>0</v>
      </c>
      <c r="AA204" s="4">
        <f t="shared" si="82"/>
        <v>4.5364773483477618</v>
      </c>
      <c r="AC204">
        <v>100</v>
      </c>
      <c r="AD204">
        <f t="shared" si="83"/>
        <v>7.6931342961398368</v>
      </c>
      <c r="AE204">
        <f t="shared" si="84"/>
        <v>769.31342961398366</v>
      </c>
      <c r="AG204">
        <f t="shared" si="85"/>
        <v>776.36838057083617</v>
      </c>
      <c r="AH204">
        <f t="shared" si="86"/>
        <v>203</v>
      </c>
      <c r="AI204">
        <f>VLOOKUP(A204,Referenz_DEF!A:E,5,FALSE)</f>
        <v>0</v>
      </c>
      <c r="AJ204">
        <f t="shared" si="87"/>
        <v>0</v>
      </c>
    </row>
    <row r="205" spans="1:36" x14ac:dyDescent="0.35">
      <c r="A205" s="5" t="s">
        <v>162</v>
      </c>
      <c r="B205">
        <v>3</v>
      </c>
      <c r="C205" s="4">
        <f t="shared" si="66"/>
        <v>6.1419390149774795</v>
      </c>
      <c r="D205">
        <f t="shared" si="67"/>
        <v>18.425817044932437</v>
      </c>
      <c r="E205">
        <v>0</v>
      </c>
      <c r="F205" s="4">
        <f t="shared" si="68"/>
        <v>9.4230058002091095</v>
      </c>
      <c r="G205">
        <f t="shared" si="69"/>
        <v>0</v>
      </c>
      <c r="H205">
        <v>0</v>
      </c>
      <c r="I205" s="4">
        <f t="shared" si="70"/>
        <v>1</v>
      </c>
      <c r="J205">
        <f t="shared" si="71"/>
        <v>0</v>
      </c>
      <c r="K205">
        <v>0</v>
      </c>
      <c r="L205" s="4">
        <f t="shared" si="72"/>
        <v>7.6613517660734658</v>
      </c>
      <c r="M205">
        <f t="shared" si="73"/>
        <v>0</v>
      </c>
      <c r="N205">
        <v>29</v>
      </c>
      <c r="O205" s="4">
        <f t="shared" si="74"/>
        <v>1.0137377392131277</v>
      </c>
      <c r="P205">
        <f t="shared" si="75"/>
        <v>29.398394437180702</v>
      </c>
      <c r="Q205">
        <v>1</v>
      </c>
      <c r="R205" s="4">
        <f t="shared" si="76"/>
        <v>1</v>
      </c>
      <c r="S205">
        <f t="shared" si="77"/>
        <v>1</v>
      </c>
      <c r="T205">
        <v>4</v>
      </c>
      <c r="U205" s="4">
        <f t="shared" si="78"/>
        <v>1.5263230925592794</v>
      </c>
      <c r="V205">
        <f t="shared" si="79"/>
        <v>6.1052923702371178</v>
      </c>
      <c r="W205">
        <v>3</v>
      </c>
      <c r="X205" s="4">
        <f t="shared" si="80"/>
        <v>1</v>
      </c>
      <c r="Y205">
        <f t="shared" si="81"/>
        <v>3</v>
      </c>
      <c r="Z205">
        <v>0</v>
      </c>
      <c r="AA205" s="4">
        <f t="shared" si="82"/>
        <v>4.5364773483477618</v>
      </c>
      <c r="AC205">
        <v>93.1</v>
      </c>
      <c r="AD205">
        <f t="shared" si="83"/>
        <v>7.6931342961398368</v>
      </c>
      <c r="AE205">
        <f t="shared" si="84"/>
        <v>716.23080297061881</v>
      </c>
      <c r="AG205">
        <f t="shared" si="85"/>
        <v>774.16030682296901</v>
      </c>
      <c r="AH205">
        <f t="shared" si="86"/>
        <v>204</v>
      </c>
      <c r="AI205">
        <f>VLOOKUP(A205,Referenz_DEF!A:E,5,FALSE)</f>
        <v>0</v>
      </c>
      <c r="AJ205">
        <f t="shared" si="87"/>
        <v>0</v>
      </c>
    </row>
    <row r="206" spans="1:36" x14ac:dyDescent="0.35">
      <c r="A206" s="5" t="s">
        <v>160</v>
      </c>
      <c r="B206">
        <v>0</v>
      </c>
      <c r="C206" s="4">
        <f t="shared" si="66"/>
        <v>6.1419390149774795</v>
      </c>
      <c r="D206">
        <f t="shared" si="67"/>
        <v>0</v>
      </c>
      <c r="E206">
        <v>0</v>
      </c>
      <c r="F206" s="4">
        <f t="shared" si="68"/>
        <v>9.4230058002091095</v>
      </c>
      <c r="G206">
        <f t="shared" si="69"/>
        <v>0</v>
      </c>
      <c r="H206">
        <v>0</v>
      </c>
      <c r="I206" s="4">
        <f t="shared" si="70"/>
        <v>1</v>
      </c>
      <c r="J206">
        <f t="shared" si="71"/>
        <v>0</v>
      </c>
      <c r="K206">
        <v>0</v>
      </c>
      <c r="L206" s="4">
        <f t="shared" si="72"/>
        <v>7.6613517660734658</v>
      </c>
      <c r="M206">
        <f t="shared" si="73"/>
        <v>0</v>
      </c>
      <c r="N206">
        <v>1</v>
      </c>
      <c r="O206" s="4">
        <f t="shared" si="74"/>
        <v>1.0137377392131277</v>
      </c>
      <c r="P206">
        <f t="shared" si="75"/>
        <v>1.0137377392131277</v>
      </c>
      <c r="Q206">
        <v>0</v>
      </c>
      <c r="R206" s="4">
        <f t="shared" si="76"/>
        <v>1</v>
      </c>
      <c r="S206">
        <f t="shared" si="77"/>
        <v>0</v>
      </c>
      <c r="T206">
        <v>0</v>
      </c>
      <c r="U206" s="4">
        <f t="shared" si="78"/>
        <v>1.5263230925592794</v>
      </c>
      <c r="V206">
        <f t="shared" si="79"/>
        <v>0</v>
      </c>
      <c r="W206">
        <v>3</v>
      </c>
      <c r="X206" s="4">
        <f t="shared" si="80"/>
        <v>1</v>
      </c>
      <c r="Y206">
        <f t="shared" si="81"/>
        <v>3</v>
      </c>
      <c r="Z206">
        <v>0</v>
      </c>
      <c r="AA206" s="4">
        <f t="shared" si="82"/>
        <v>4.5364773483477618</v>
      </c>
      <c r="AC206">
        <v>100</v>
      </c>
      <c r="AD206">
        <f t="shared" si="83"/>
        <v>7.6931342961398368</v>
      </c>
      <c r="AE206">
        <f t="shared" si="84"/>
        <v>769.31342961398366</v>
      </c>
      <c r="AG206">
        <f t="shared" si="85"/>
        <v>773.32716735319684</v>
      </c>
      <c r="AH206">
        <f t="shared" si="86"/>
        <v>205</v>
      </c>
      <c r="AI206">
        <f>VLOOKUP(A206,Referenz_DEF!A:E,5,FALSE)</f>
        <v>0</v>
      </c>
      <c r="AJ206">
        <f t="shared" si="87"/>
        <v>0</v>
      </c>
    </row>
    <row r="207" spans="1:36" x14ac:dyDescent="0.35">
      <c r="A207" s="5" t="s">
        <v>274</v>
      </c>
      <c r="B207">
        <v>0</v>
      </c>
      <c r="C207" s="4">
        <f t="shared" si="66"/>
        <v>6.1419390149774795</v>
      </c>
      <c r="D207">
        <f t="shared" si="67"/>
        <v>0</v>
      </c>
      <c r="E207">
        <v>5</v>
      </c>
      <c r="F207" s="4">
        <f t="shared" si="68"/>
        <v>9.4230058002091095</v>
      </c>
      <c r="G207">
        <f t="shared" si="69"/>
        <v>47.115029001045549</v>
      </c>
      <c r="H207">
        <v>7</v>
      </c>
      <c r="I207" s="4">
        <f t="shared" si="70"/>
        <v>1</v>
      </c>
      <c r="J207">
        <f t="shared" si="71"/>
        <v>7</v>
      </c>
      <c r="K207">
        <v>0</v>
      </c>
      <c r="L207" s="4">
        <f t="shared" si="72"/>
        <v>7.6613517660734658</v>
      </c>
      <c r="M207">
        <f t="shared" si="73"/>
        <v>0</v>
      </c>
      <c r="N207">
        <v>27</v>
      </c>
      <c r="O207" s="4">
        <f t="shared" si="74"/>
        <v>1.0137377392131277</v>
      </c>
      <c r="P207">
        <f t="shared" si="75"/>
        <v>27.370918958754448</v>
      </c>
      <c r="Q207">
        <v>2</v>
      </c>
      <c r="R207" s="4">
        <f t="shared" si="76"/>
        <v>1</v>
      </c>
      <c r="S207">
        <f t="shared" si="77"/>
        <v>2</v>
      </c>
      <c r="T207">
        <v>0</v>
      </c>
      <c r="U207" s="4">
        <f t="shared" si="78"/>
        <v>1.5263230925592794</v>
      </c>
      <c r="V207">
        <f t="shared" si="79"/>
        <v>0</v>
      </c>
      <c r="W207">
        <v>5</v>
      </c>
      <c r="X207" s="4">
        <f t="shared" si="80"/>
        <v>1</v>
      </c>
      <c r="Y207">
        <f t="shared" si="81"/>
        <v>5</v>
      </c>
      <c r="Z207">
        <v>0</v>
      </c>
      <c r="AA207" s="4">
        <f t="shared" si="82"/>
        <v>4.5364773483477618</v>
      </c>
      <c r="AC207">
        <v>88.9</v>
      </c>
      <c r="AD207">
        <f t="shared" si="83"/>
        <v>7.6931342961398368</v>
      </c>
      <c r="AE207">
        <f t="shared" si="84"/>
        <v>683.91963892683157</v>
      </c>
      <c r="AG207">
        <f t="shared" si="85"/>
        <v>772.40558688663157</v>
      </c>
      <c r="AH207">
        <f t="shared" si="86"/>
        <v>206</v>
      </c>
      <c r="AI207">
        <f>VLOOKUP(A207,Referenz_DEF!A:E,5,FALSE)</f>
        <v>0</v>
      </c>
      <c r="AJ207">
        <f t="shared" si="87"/>
        <v>0</v>
      </c>
    </row>
    <row r="208" spans="1:36" x14ac:dyDescent="0.35">
      <c r="A208" s="5" t="s">
        <v>90</v>
      </c>
      <c r="B208">
        <v>0</v>
      </c>
      <c r="C208" s="4">
        <f t="shared" si="66"/>
        <v>6.1419390149774795</v>
      </c>
      <c r="D208">
        <f t="shared" si="67"/>
        <v>0</v>
      </c>
      <c r="E208">
        <v>0</v>
      </c>
      <c r="F208" s="4">
        <f t="shared" si="68"/>
        <v>9.4230058002091095</v>
      </c>
      <c r="G208">
        <f t="shared" si="69"/>
        <v>0</v>
      </c>
      <c r="H208">
        <v>0</v>
      </c>
      <c r="I208" s="4">
        <f t="shared" si="70"/>
        <v>1</v>
      </c>
      <c r="J208">
        <f t="shared" si="71"/>
        <v>0</v>
      </c>
      <c r="K208">
        <v>0</v>
      </c>
      <c r="L208" s="4">
        <f t="shared" si="72"/>
        <v>7.6613517660734658</v>
      </c>
      <c r="M208">
        <f t="shared" si="73"/>
        <v>0</v>
      </c>
      <c r="N208">
        <v>2</v>
      </c>
      <c r="O208" s="4">
        <f t="shared" si="74"/>
        <v>1.0137377392131277</v>
      </c>
      <c r="P208">
        <f t="shared" si="75"/>
        <v>2.0274754784262554</v>
      </c>
      <c r="Q208">
        <v>0</v>
      </c>
      <c r="R208" s="4">
        <f t="shared" si="76"/>
        <v>1</v>
      </c>
      <c r="S208">
        <f t="shared" si="77"/>
        <v>0</v>
      </c>
      <c r="T208">
        <v>0</v>
      </c>
      <c r="U208" s="4">
        <f t="shared" si="78"/>
        <v>1.5263230925592794</v>
      </c>
      <c r="V208">
        <f t="shared" si="79"/>
        <v>0</v>
      </c>
      <c r="W208">
        <v>1</v>
      </c>
      <c r="X208" s="4">
        <f t="shared" si="80"/>
        <v>1</v>
      </c>
      <c r="Y208">
        <f t="shared" si="81"/>
        <v>1</v>
      </c>
      <c r="Z208">
        <v>0</v>
      </c>
      <c r="AA208" s="4">
        <f t="shared" si="82"/>
        <v>4.5364773483477618</v>
      </c>
      <c r="AB208">
        <f>Z208*AA208</f>
        <v>0</v>
      </c>
      <c r="AC208">
        <v>100</v>
      </c>
      <c r="AD208">
        <f t="shared" si="83"/>
        <v>7.6931342961398368</v>
      </c>
      <c r="AE208">
        <f t="shared" si="84"/>
        <v>769.31342961398366</v>
      </c>
      <c r="AG208">
        <f t="shared" si="85"/>
        <v>772.34090509240991</v>
      </c>
      <c r="AH208">
        <f t="shared" si="86"/>
        <v>207</v>
      </c>
      <c r="AI208">
        <f>VLOOKUP(A208,Referenz_DEF!A:E,5,FALSE)</f>
        <v>0</v>
      </c>
      <c r="AJ208">
        <f t="shared" si="87"/>
        <v>0</v>
      </c>
    </row>
    <row r="209" spans="1:36" x14ac:dyDescent="0.35">
      <c r="A209" s="5" t="s">
        <v>127</v>
      </c>
      <c r="B209">
        <v>0</v>
      </c>
      <c r="C209" s="4">
        <f t="shared" si="66"/>
        <v>6.1419390149774795</v>
      </c>
      <c r="D209">
        <f t="shared" si="67"/>
        <v>0</v>
      </c>
      <c r="E209">
        <v>0</v>
      </c>
      <c r="F209" s="4">
        <f t="shared" si="68"/>
        <v>9.4230058002091095</v>
      </c>
      <c r="G209">
        <f t="shared" si="69"/>
        <v>0</v>
      </c>
      <c r="H209">
        <v>0</v>
      </c>
      <c r="I209" s="4">
        <f t="shared" si="70"/>
        <v>1</v>
      </c>
      <c r="J209">
        <f t="shared" si="71"/>
        <v>0</v>
      </c>
      <c r="K209">
        <v>0</v>
      </c>
      <c r="L209" s="4">
        <f t="shared" si="72"/>
        <v>7.6613517660734658</v>
      </c>
      <c r="M209">
        <f t="shared" si="73"/>
        <v>0</v>
      </c>
      <c r="N209">
        <v>1</v>
      </c>
      <c r="O209" s="4">
        <f t="shared" si="74"/>
        <v>1.0137377392131277</v>
      </c>
      <c r="P209">
        <f t="shared" si="75"/>
        <v>1.0137377392131277</v>
      </c>
      <c r="Q209">
        <v>0</v>
      </c>
      <c r="R209" s="4">
        <f t="shared" si="76"/>
        <v>1</v>
      </c>
      <c r="S209">
        <f t="shared" si="77"/>
        <v>0</v>
      </c>
      <c r="T209">
        <v>0</v>
      </c>
      <c r="U209" s="4">
        <f t="shared" si="78"/>
        <v>1.5263230925592794</v>
      </c>
      <c r="V209">
        <f t="shared" si="79"/>
        <v>0</v>
      </c>
      <c r="W209">
        <v>0</v>
      </c>
      <c r="X209" s="4">
        <f t="shared" si="80"/>
        <v>1</v>
      </c>
      <c r="Y209">
        <f t="shared" si="81"/>
        <v>0</v>
      </c>
      <c r="Z209">
        <v>0</v>
      </c>
      <c r="AA209" s="4">
        <f t="shared" si="82"/>
        <v>4.5364773483477618</v>
      </c>
      <c r="AC209">
        <v>100</v>
      </c>
      <c r="AD209">
        <f t="shared" si="83"/>
        <v>7.6931342961398368</v>
      </c>
      <c r="AE209">
        <f t="shared" si="84"/>
        <v>769.31342961398366</v>
      </c>
      <c r="AG209">
        <f t="shared" si="85"/>
        <v>770.32716735319684</v>
      </c>
      <c r="AH209">
        <f t="shared" si="86"/>
        <v>208</v>
      </c>
      <c r="AI209">
        <f>VLOOKUP(A209,Referenz_DEF!A:E,5,FALSE)</f>
        <v>0</v>
      </c>
      <c r="AJ209">
        <f t="shared" si="87"/>
        <v>0</v>
      </c>
    </row>
    <row r="210" spans="1:36" x14ac:dyDescent="0.35">
      <c r="A210" s="5" t="s">
        <v>301</v>
      </c>
      <c r="B210">
        <v>0</v>
      </c>
      <c r="C210" s="4">
        <f t="shared" si="66"/>
        <v>6.1419390149774795</v>
      </c>
      <c r="D210">
        <f t="shared" si="67"/>
        <v>0</v>
      </c>
      <c r="E210">
        <v>5</v>
      </c>
      <c r="F210" s="4">
        <f t="shared" si="68"/>
        <v>9.4230058002091095</v>
      </c>
      <c r="G210">
        <f t="shared" si="69"/>
        <v>47.115029001045549</v>
      </c>
      <c r="H210">
        <v>4</v>
      </c>
      <c r="I210" s="4">
        <f t="shared" si="70"/>
        <v>1</v>
      </c>
      <c r="J210">
        <f t="shared" si="71"/>
        <v>4</v>
      </c>
      <c r="K210">
        <v>0</v>
      </c>
      <c r="L210" s="4">
        <f t="shared" si="72"/>
        <v>7.6613517660734658</v>
      </c>
      <c r="M210">
        <f t="shared" si="73"/>
        <v>0</v>
      </c>
      <c r="N210">
        <v>64</v>
      </c>
      <c r="O210" s="4">
        <f t="shared" si="74"/>
        <v>1.0137377392131277</v>
      </c>
      <c r="P210">
        <f t="shared" si="75"/>
        <v>64.879215309640173</v>
      </c>
      <c r="Q210">
        <v>0</v>
      </c>
      <c r="R210" s="4">
        <f t="shared" si="76"/>
        <v>1</v>
      </c>
      <c r="S210">
        <f t="shared" si="77"/>
        <v>0</v>
      </c>
      <c r="T210">
        <v>0</v>
      </c>
      <c r="U210" s="4">
        <f t="shared" si="78"/>
        <v>1.5263230925592794</v>
      </c>
      <c r="V210">
        <f t="shared" si="79"/>
        <v>0</v>
      </c>
      <c r="W210">
        <v>3</v>
      </c>
      <c r="X210" s="4">
        <f t="shared" si="80"/>
        <v>1</v>
      </c>
      <c r="Y210">
        <f t="shared" si="81"/>
        <v>3</v>
      </c>
      <c r="Z210">
        <v>0</v>
      </c>
      <c r="AA210" s="4">
        <f t="shared" si="82"/>
        <v>4.5364773483477618</v>
      </c>
      <c r="AC210">
        <v>84.4</v>
      </c>
      <c r="AD210">
        <f t="shared" si="83"/>
        <v>7.6931342961398368</v>
      </c>
      <c r="AE210">
        <f t="shared" si="84"/>
        <v>649.3005345942023</v>
      </c>
      <c r="AG210">
        <f t="shared" si="85"/>
        <v>768.29477890488795</v>
      </c>
      <c r="AH210">
        <f t="shared" si="86"/>
        <v>209</v>
      </c>
      <c r="AI210">
        <f>VLOOKUP(A210,Referenz_DEF!A:E,5,FALSE)</f>
        <v>0</v>
      </c>
      <c r="AJ210">
        <f t="shared" si="87"/>
        <v>0</v>
      </c>
    </row>
    <row r="211" spans="1:36" x14ac:dyDescent="0.35">
      <c r="A211" s="5" t="s">
        <v>283</v>
      </c>
      <c r="B211">
        <v>1</v>
      </c>
      <c r="C211" s="4">
        <f t="shared" si="66"/>
        <v>6.1419390149774795</v>
      </c>
      <c r="D211">
        <f t="shared" si="67"/>
        <v>6.1419390149774795</v>
      </c>
      <c r="E211">
        <v>6</v>
      </c>
      <c r="F211" s="4">
        <f t="shared" si="68"/>
        <v>9.4230058002091095</v>
      </c>
      <c r="G211">
        <f t="shared" si="69"/>
        <v>56.538034801254653</v>
      </c>
      <c r="H211">
        <v>3</v>
      </c>
      <c r="I211" s="4">
        <f t="shared" si="70"/>
        <v>1</v>
      </c>
      <c r="J211">
        <f t="shared" si="71"/>
        <v>3</v>
      </c>
      <c r="K211">
        <v>0</v>
      </c>
      <c r="L211" s="4">
        <f t="shared" si="72"/>
        <v>7.6613517660734658</v>
      </c>
      <c r="M211">
        <f t="shared" si="73"/>
        <v>0</v>
      </c>
      <c r="N211">
        <v>49</v>
      </c>
      <c r="O211" s="4">
        <f t="shared" si="74"/>
        <v>1.0137377392131277</v>
      </c>
      <c r="P211">
        <f t="shared" si="75"/>
        <v>49.673149221443261</v>
      </c>
      <c r="Q211">
        <v>0</v>
      </c>
      <c r="R211" s="4">
        <f t="shared" si="76"/>
        <v>1</v>
      </c>
      <c r="S211">
        <f t="shared" si="77"/>
        <v>0</v>
      </c>
      <c r="T211">
        <v>0</v>
      </c>
      <c r="U211" s="4">
        <f t="shared" si="78"/>
        <v>1.5263230925592794</v>
      </c>
      <c r="V211">
        <f t="shared" si="79"/>
        <v>0</v>
      </c>
      <c r="W211">
        <v>24</v>
      </c>
      <c r="X211" s="4">
        <f t="shared" si="80"/>
        <v>1</v>
      </c>
      <c r="Y211">
        <f t="shared" si="81"/>
        <v>24</v>
      </c>
      <c r="Z211">
        <v>0</v>
      </c>
      <c r="AA211" s="4">
        <f t="shared" si="82"/>
        <v>4.5364773483477618</v>
      </c>
      <c r="AC211">
        <v>81.599999999999994</v>
      </c>
      <c r="AD211">
        <f t="shared" si="83"/>
        <v>7.6931342961398368</v>
      </c>
      <c r="AE211">
        <f t="shared" si="84"/>
        <v>627.75975856501066</v>
      </c>
      <c r="AG211">
        <f t="shared" si="85"/>
        <v>767.112881602686</v>
      </c>
      <c r="AH211">
        <f t="shared" si="86"/>
        <v>210</v>
      </c>
      <c r="AI211">
        <f>VLOOKUP(A211,Referenz_DEF!A:E,5,FALSE)</f>
        <v>0</v>
      </c>
      <c r="AJ211">
        <f t="shared" si="87"/>
        <v>0</v>
      </c>
    </row>
    <row r="212" spans="1:36" x14ac:dyDescent="0.35">
      <c r="A212" s="5" t="s">
        <v>179</v>
      </c>
      <c r="B212">
        <v>3</v>
      </c>
      <c r="C212" s="4">
        <f t="shared" si="66"/>
        <v>6.1419390149774795</v>
      </c>
      <c r="D212">
        <f t="shared" si="67"/>
        <v>18.425817044932437</v>
      </c>
      <c r="E212">
        <v>3</v>
      </c>
      <c r="F212" s="4">
        <f t="shared" si="68"/>
        <v>9.4230058002091095</v>
      </c>
      <c r="G212">
        <f t="shared" si="69"/>
        <v>28.269017400627327</v>
      </c>
      <c r="H212">
        <v>6</v>
      </c>
      <c r="I212" s="4">
        <f t="shared" si="70"/>
        <v>1</v>
      </c>
      <c r="J212">
        <f t="shared" si="71"/>
        <v>6</v>
      </c>
      <c r="K212">
        <v>0</v>
      </c>
      <c r="L212" s="4">
        <f t="shared" si="72"/>
        <v>7.6613517660734658</v>
      </c>
      <c r="M212">
        <f t="shared" si="73"/>
        <v>0</v>
      </c>
      <c r="N212">
        <v>77</v>
      </c>
      <c r="O212" s="4">
        <f t="shared" si="74"/>
        <v>1.0137377392131277</v>
      </c>
      <c r="P212">
        <f t="shared" si="75"/>
        <v>78.057805919410839</v>
      </c>
      <c r="Q212">
        <v>0</v>
      </c>
      <c r="R212" s="4">
        <f t="shared" si="76"/>
        <v>1</v>
      </c>
      <c r="S212">
        <f t="shared" si="77"/>
        <v>0</v>
      </c>
      <c r="T212">
        <v>6</v>
      </c>
      <c r="U212" s="4">
        <f t="shared" si="78"/>
        <v>1.5263230925592794</v>
      </c>
      <c r="V212">
        <f t="shared" si="79"/>
        <v>9.1579385553556776</v>
      </c>
      <c r="W212">
        <v>10</v>
      </c>
      <c r="X212" s="4">
        <f t="shared" si="80"/>
        <v>1</v>
      </c>
      <c r="Y212">
        <f t="shared" si="81"/>
        <v>10</v>
      </c>
      <c r="Z212">
        <v>0</v>
      </c>
      <c r="AA212" s="4">
        <f t="shared" si="82"/>
        <v>4.5364773483477618</v>
      </c>
      <c r="AC212">
        <v>79.25</v>
      </c>
      <c r="AD212">
        <f t="shared" si="83"/>
        <v>7.6931342961398368</v>
      </c>
      <c r="AE212">
        <f t="shared" si="84"/>
        <v>609.68089296908204</v>
      </c>
      <c r="AG212">
        <f t="shared" si="85"/>
        <v>759.59147188940835</v>
      </c>
      <c r="AH212">
        <f t="shared" si="86"/>
        <v>211</v>
      </c>
      <c r="AI212">
        <f>VLOOKUP(A212,Referenz_DEF!A:E,5,FALSE)</f>
        <v>0</v>
      </c>
      <c r="AJ212">
        <f t="shared" si="87"/>
        <v>0</v>
      </c>
    </row>
    <row r="213" spans="1:36" x14ac:dyDescent="0.35">
      <c r="A213" s="5" t="s">
        <v>85</v>
      </c>
      <c r="B213">
        <v>0</v>
      </c>
      <c r="C213" s="4">
        <f t="shared" si="66"/>
        <v>6.1419390149774795</v>
      </c>
      <c r="D213">
        <f t="shared" si="67"/>
        <v>0</v>
      </c>
      <c r="E213">
        <v>3</v>
      </c>
      <c r="F213" s="4">
        <f t="shared" si="68"/>
        <v>9.4230058002091095</v>
      </c>
      <c r="G213">
        <f t="shared" si="69"/>
        <v>28.269017400627327</v>
      </c>
      <c r="H213">
        <v>3</v>
      </c>
      <c r="I213" s="4">
        <f t="shared" si="70"/>
        <v>1</v>
      </c>
      <c r="J213">
        <f t="shared" si="71"/>
        <v>3</v>
      </c>
      <c r="K213">
        <v>0</v>
      </c>
      <c r="L213" s="4">
        <f t="shared" si="72"/>
        <v>7.6613517660734658</v>
      </c>
      <c r="M213">
        <f t="shared" si="73"/>
        <v>0</v>
      </c>
      <c r="N213">
        <v>12</v>
      </c>
      <c r="O213" s="4">
        <f t="shared" si="74"/>
        <v>1.0137377392131277</v>
      </c>
      <c r="P213">
        <f t="shared" si="75"/>
        <v>12.164852870557532</v>
      </c>
      <c r="Q213">
        <v>0</v>
      </c>
      <c r="R213" s="4">
        <f t="shared" si="76"/>
        <v>1</v>
      </c>
      <c r="S213">
        <f t="shared" si="77"/>
        <v>0</v>
      </c>
      <c r="T213">
        <v>0</v>
      </c>
      <c r="U213" s="4">
        <f t="shared" si="78"/>
        <v>1.5263230925592794</v>
      </c>
      <c r="V213">
        <f t="shared" si="79"/>
        <v>0</v>
      </c>
      <c r="W213">
        <v>7</v>
      </c>
      <c r="X213" s="4">
        <f t="shared" si="80"/>
        <v>1</v>
      </c>
      <c r="Y213">
        <f t="shared" si="81"/>
        <v>7</v>
      </c>
      <c r="Z213">
        <v>0</v>
      </c>
      <c r="AA213" s="4">
        <f t="shared" si="82"/>
        <v>4.5364773483477618</v>
      </c>
      <c r="AB213">
        <f>Z213*AA213</f>
        <v>0</v>
      </c>
      <c r="AC213">
        <v>91.7</v>
      </c>
      <c r="AD213">
        <f t="shared" si="83"/>
        <v>7.6931342961398368</v>
      </c>
      <c r="AE213">
        <f t="shared" si="84"/>
        <v>705.4604149560231</v>
      </c>
      <c r="AG213">
        <f t="shared" si="85"/>
        <v>755.894285227208</v>
      </c>
      <c r="AH213">
        <f t="shared" si="86"/>
        <v>212</v>
      </c>
      <c r="AI213">
        <f>VLOOKUP(A213,Referenz_DEF!A:E,5,FALSE)</f>
        <v>0</v>
      </c>
      <c r="AJ213">
        <f t="shared" si="87"/>
        <v>0</v>
      </c>
    </row>
    <row r="214" spans="1:36" x14ac:dyDescent="0.35">
      <c r="A214" s="5" t="s">
        <v>183</v>
      </c>
      <c r="B214">
        <v>0</v>
      </c>
      <c r="C214" s="4">
        <f t="shared" si="66"/>
        <v>6.1419390149774795</v>
      </c>
      <c r="D214">
        <f t="shared" si="67"/>
        <v>0</v>
      </c>
      <c r="E214">
        <v>2</v>
      </c>
      <c r="F214" s="4">
        <f t="shared" si="68"/>
        <v>9.4230058002091095</v>
      </c>
      <c r="G214">
        <f t="shared" si="69"/>
        <v>18.846011600418219</v>
      </c>
      <c r="H214">
        <v>3</v>
      </c>
      <c r="I214" s="4">
        <f t="shared" si="70"/>
        <v>1</v>
      </c>
      <c r="J214">
        <f t="shared" si="71"/>
        <v>3</v>
      </c>
      <c r="K214">
        <v>0</v>
      </c>
      <c r="L214" s="4">
        <f t="shared" si="72"/>
        <v>7.6613517660734658</v>
      </c>
      <c r="M214">
        <f t="shared" si="73"/>
        <v>0</v>
      </c>
      <c r="N214">
        <v>22</v>
      </c>
      <c r="O214" s="4">
        <f t="shared" si="74"/>
        <v>1.0137377392131277</v>
      </c>
      <c r="P214">
        <f t="shared" si="75"/>
        <v>22.302230262688809</v>
      </c>
      <c r="Q214">
        <v>0</v>
      </c>
      <c r="R214" s="4">
        <f t="shared" si="76"/>
        <v>1</v>
      </c>
      <c r="S214">
        <f t="shared" si="77"/>
        <v>0</v>
      </c>
      <c r="T214">
        <v>0</v>
      </c>
      <c r="U214" s="4">
        <f t="shared" si="78"/>
        <v>1.5263230925592794</v>
      </c>
      <c r="V214">
        <f t="shared" si="79"/>
        <v>0</v>
      </c>
      <c r="W214">
        <v>10</v>
      </c>
      <c r="X214" s="4">
        <f t="shared" si="80"/>
        <v>1</v>
      </c>
      <c r="Y214">
        <f t="shared" si="81"/>
        <v>10</v>
      </c>
      <c r="Z214">
        <v>0</v>
      </c>
      <c r="AA214" s="4">
        <f t="shared" si="82"/>
        <v>4.5364773483477618</v>
      </c>
      <c r="AC214">
        <v>90.9</v>
      </c>
      <c r="AD214">
        <f t="shared" si="83"/>
        <v>7.6931342961398368</v>
      </c>
      <c r="AE214">
        <f t="shared" si="84"/>
        <v>699.3059075191112</v>
      </c>
      <c r="AG214">
        <f t="shared" si="85"/>
        <v>753.45414938221825</v>
      </c>
      <c r="AH214">
        <f t="shared" si="86"/>
        <v>213</v>
      </c>
      <c r="AI214">
        <f>VLOOKUP(A214,Referenz_DEF!A:E,5,FALSE)</f>
        <v>0</v>
      </c>
      <c r="AJ214">
        <f t="shared" si="87"/>
        <v>0</v>
      </c>
    </row>
    <row r="215" spans="1:36" x14ac:dyDescent="0.35">
      <c r="A215" s="5" t="s">
        <v>275</v>
      </c>
      <c r="B215">
        <v>0</v>
      </c>
      <c r="C215" s="4">
        <f t="shared" si="66"/>
        <v>6.1419390149774795</v>
      </c>
      <c r="D215">
        <f t="shared" si="67"/>
        <v>0</v>
      </c>
      <c r="E215">
        <v>1</v>
      </c>
      <c r="F215" s="4">
        <f t="shared" si="68"/>
        <v>9.4230058002091095</v>
      </c>
      <c r="G215">
        <f t="shared" si="69"/>
        <v>9.4230058002091095</v>
      </c>
      <c r="H215">
        <v>0</v>
      </c>
      <c r="I215" s="4">
        <f t="shared" si="70"/>
        <v>1</v>
      </c>
      <c r="J215">
        <f t="shared" si="71"/>
        <v>0</v>
      </c>
      <c r="K215">
        <v>0</v>
      </c>
      <c r="L215" s="4">
        <f t="shared" si="72"/>
        <v>7.6613517660734658</v>
      </c>
      <c r="M215">
        <f t="shared" si="73"/>
        <v>0</v>
      </c>
      <c r="N215">
        <v>15</v>
      </c>
      <c r="O215" s="4">
        <f t="shared" si="74"/>
        <v>1.0137377392131277</v>
      </c>
      <c r="P215">
        <f t="shared" si="75"/>
        <v>15.206066088196916</v>
      </c>
      <c r="Q215">
        <v>0</v>
      </c>
      <c r="R215" s="4">
        <f t="shared" si="76"/>
        <v>1</v>
      </c>
      <c r="S215">
        <f t="shared" si="77"/>
        <v>0</v>
      </c>
      <c r="T215">
        <v>0</v>
      </c>
      <c r="U215" s="4">
        <f t="shared" si="78"/>
        <v>1.5263230925592794</v>
      </c>
      <c r="V215">
        <f t="shared" si="79"/>
        <v>0</v>
      </c>
      <c r="W215">
        <v>5</v>
      </c>
      <c r="X215" s="4">
        <f t="shared" si="80"/>
        <v>1</v>
      </c>
      <c r="Y215">
        <f t="shared" si="81"/>
        <v>5</v>
      </c>
      <c r="Z215">
        <v>0</v>
      </c>
      <c r="AA215" s="4">
        <f t="shared" si="82"/>
        <v>4.5364773483477618</v>
      </c>
      <c r="AC215">
        <v>93.3</v>
      </c>
      <c r="AD215">
        <f t="shared" si="83"/>
        <v>7.6931342961398368</v>
      </c>
      <c r="AE215">
        <f t="shared" si="84"/>
        <v>717.76942982984679</v>
      </c>
      <c r="AG215">
        <f t="shared" si="85"/>
        <v>747.39850171825287</v>
      </c>
      <c r="AH215">
        <f t="shared" si="86"/>
        <v>214</v>
      </c>
      <c r="AI215">
        <f>VLOOKUP(A215,Referenz_DEF!A:E,5,FALSE)</f>
        <v>0</v>
      </c>
      <c r="AJ215">
        <f t="shared" si="87"/>
        <v>0</v>
      </c>
    </row>
    <row r="216" spans="1:36" x14ac:dyDescent="0.35">
      <c r="A216" s="5" t="s">
        <v>198</v>
      </c>
      <c r="B216">
        <v>4</v>
      </c>
      <c r="C216" s="4">
        <f t="shared" si="66"/>
        <v>6.1419390149774795</v>
      </c>
      <c r="D216">
        <f t="shared" si="67"/>
        <v>24.567756059909918</v>
      </c>
      <c r="E216">
        <v>0</v>
      </c>
      <c r="F216" s="4">
        <f t="shared" si="68"/>
        <v>9.4230058002091095</v>
      </c>
      <c r="G216">
        <f t="shared" si="69"/>
        <v>0</v>
      </c>
      <c r="H216">
        <v>2</v>
      </c>
      <c r="I216" s="4">
        <f t="shared" si="70"/>
        <v>1</v>
      </c>
      <c r="J216">
        <f t="shared" si="71"/>
        <v>2</v>
      </c>
      <c r="K216">
        <v>0</v>
      </c>
      <c r="L216" s="4">
        <f t="shared" si="72"/>
        <v>7.6613517660734658</v>
      </c>
      <c r="M216">
        <f t="shared" si="73"/>
        <v>0</v>
      </c>
      <c r="N216">
        <v>146</v>
      </c>
      <c r="O216" s="4">
        <f t="shared" si="74"/>
        <v>1.0137377392131277</v>
      </c>
      <c r="P216">
        <f t="shared" si="75"/>
        <v>148.00570992511663</v>
      </c>
      <c r="Q216">
        <v>3</v>
      </c>
      <c r="R216" s="4">
        <f t="shared" si="76"/>
        <v>1</v>
      </c>
      <c r="S216">
        <f t="shared" si="77"/>
        <v>3</v>
      </c>
      <c r="T216">
        <v>7</v>
      </c>
      <c r="U216" s="4">
        <f t="shared" si="78"/>
        <v>1.5263230925592794</v>
      </c>
      <c r="V216">
        <f t="shared" si="79"/>
        <v>10.684261647914957</v>
      </c>
      <c r="W216">
        <v>24</v>
      </c>
      <c r="X216" s="4">
        <f t="shared" si="80"/>
        <v>1</v>
      </c>
      <c r="Y216">
        <f t="shared" si="81"/>
        <v>24</v>
      </c>
      <c r="Z216">
        <v>1</v>
      </c>
      <c r="AA216" s="4">
        <f t="shared" si="82"/>
        <v>4.5364773483477618</v>
      </c>
      <c r="AC216">
        <v>69.5</v>
      </c>
      <c r="AD216">
        <f t="shared" si="83"/>
        <v>7.6931342961398368</v>
      </c>
      <c r="AE216">
        <f t="shared" si="84"/>
        <v>534.67283358171869</v>
      </c>
      <c r="AG216">
        <f t="shared" si="85"/>
        <v>746.9305612146602</v>
      </c>
      <c r="AH216">
        <f t="shared" si="86"/>
        <v>215</v>
      </c>
      <c r="AI216">
        <f>VLOOKUP(A216,Referenz_DEF!A:E,5,FALSE)</f>
        <v>0</v>
      </c>
      <c r="AJ216">
        <f t="shared" si="87"/>
        <v>0</v>
      </c>
    </row>
    <row r="217" spans="1:36" x14ac:dyDescent="0.35">
      <c r="A217" s="5" t="s">
        <v>321</v>
      </c>
      <c r="B217">
        <v>0</v>
      </c>
      <c r="C217" s="4">
        <f t="shared" si="66"/>
        <v>6.1419390149774795</v>
      </c>
      <c r="D217">
        <f t="shared" si="67"/>
        <v>0</v>
      </c>
      <c r="E217">
        <v>0</v>
      </c>
      <c r="F217" s="4">
        <f t="shared" si="68"/>
        <v>9.4230058002091095</v>
      </c>
      <c r="G217">
        <f t="shared" si="69"/>
        <v>0</v>
      </c>
      <c r="H217">
        <v>3</v>
      </c>
      <c r="I217" s="4">
        <f t="shared" si="70"/>
        <v>1</v>
      </c>
      <c r="J217">
        <f t="shared" si="71"/>
        <v>3</v>
      </c>
      <c r="K217">
        <v>0</v>
      </c>
      <c r="L217" s="4">
        <f t="shared" si="72"/>
        <v>7.6613517660734658</v>
      </c>
      <c r="M217">
        <f t="shared" si="73"/>
        <v>0</v>
      </c>
      <c r="N217">
        <v>15</v>
      </c>
      <c r="O217" s="4">
        <f t="shared" si="74"/>
        <v>1.0137377392131277</v>
      </c>
      <c r="P217">
        <f t="shared" si="75"/>
        <v>15.206066088196916</v>
      </c>
      <c r="Q217">
        <v>0</v>
      </c>
      <c r="R217" s="4">
        <f t="shared" si="76"/>
        <v>1</v>
      </c>
      <c r="S217">
        <f t="shared" si="77"/>
        <v>0</v>
      </c>
      <c r="T217">
        <v>1</v>
      </c>
      <c r="U217" s="4">
        <f t="shared" si="78"/>
        <v>1.5263230925592794</v>
      </c>
      <c r="V217">
        <f t="shared" si="79"/>
        <v>1.5263230925592794</v>
      </c>
      <c r="W217">
        <v>2</v>
      </c>
      <c r="X217" s="4">
        <f t="shared" si="80"/>
        <v>1</v>
      </c>
      <c r="Y217">
        <f t="shared" si="81"/>
        <v>2</v>
      </c>
      <c r="Z217">
        <v>0</v>
      </c>
      <c r="AA217" s="4">
        <f t="shared" si="82"/>
        <v>4.5364773483477618</v>
      </c>
      <c r="AC217">
        <v>93.3</v>
      </c>
      <c r="AD217">
        <f t="shared" si="83"/>
        <v>7.6931342961398368</v>
      </c>
      <c r="AE217">
        <f t="shared" si="84"/>
        <v>717.76942982984679</v>
      </c>
      <c r="AG217">
        <f t="shared" si="85"/>
        <v>739.50181901060307</v>
      </c>
      <c r="AH217">
        <f t="shared" si="86"/>
        <v>216</v>
      </c>
      <c r="AI217">
        <f>VLOOKUP(A217,Referenz_DEF!A:E,5,FALSE)</f>
        <v>0</v>
      </c>
      <c r="AJ217">
        <f t="shared" si="87"/>
        <v>0</v>
      </c>
    </row>
    <row r="218" spans="1:36" x14ac:dyDescent="0.35">
      <c r="A218" s="5" t="s">
        <v>166</v>
      </c>
      <c r="B218">
        <v>3</v>
      </c>
      <c r="C218" s="4">
        <f t="shared" si="66"/>
        <v>6.1419390149774795</v>
      </c>
      <c r="D218">
        <f t="shared" si="67"/>
        <v>18.425817044932437</v>
      </c>
      <c r="E218">
        <v>1</v>
      </c>
      <c r="F218" s="4">
        <f t="shared" si="68"/>
        <v>9.4230058002091095</v>
      </c>
      <c r="G218">
        <f t="shared" si="69"/>
        <v>9.4230058002091095</v>
      </c>
      <c r="H218">
        <v>3</v>
      </c>
      <c r="I218" s="4">
        <f t="shared" si="70"/>
        <v>1</v>
      </c>
      <c r="J218">
        <f t="shared" si="71"/>
        <v>3</v>
      </c>
      <c r="K218">
        <v>0</v>
      </c>
      <c r="L218" s="4">
        <f t="shared" si="72"/>
        <v>7.6613517660734658</v>
      </c>
      <c r="M218">
        <f t="shared" si="73"/>
        <v>0</v>
      </c>
      <c r="N218">
        <v>56</v>
      </c>
      <c r="O218" s="4">
        <f t="shared" si="74"/>
        <v>1.0137377392131277</v>
      </c>
      <c r="P218">
        <f t="shared" si="75"/>
        <v>56.76931339593515</v>
      </c>
      <c r="Q218">
        <v>2</v>
      </c>
      <c r="R218" s="4">
        <f t="shared" si="76"/>
        <v>1</v>
      </c>
      <c r="S218">
        <f t="shared" si="77"/>
        <v>2</v>
      </c>
      <c r="T218">
        <v>2</v>
      </c>
      <c r="U218" s="4">
        <f t="shared" si="78"/>
        <v>1.5263230925592794</v>
      </c>
      <c r="V218">
        <f t="shared" si="79"/>
        <v>3.0526461851185589</v>
      </c>
      <c r="W218">
        <v>14</v>
      </c>
      <c r="X218" s="4">
        <f t="shared" si="80"/>
        <v>1</v>
      </c>
      <c r="Y218">
        <f t="shared" si="81"/>
        <v>14</v>
      </c>
      <c r="Z218">
        <v>0</v>
      </c>
      <c r="AA218" s="4">
        <f t="shared" si="82"/>
        <v>4.5364773483477618</v>
      </c>
      <c r="AC218">
        <v>82</v>
      </c>
      <c r="AD218">
        <f t="shared" si="83"/>
        <v>7.6931342961398368</v>
      </c>
      <c r="AE218">
        <f t="shared" si="84"/>
        <v>630.83701228346661</v>
      </c>
      <c r="AG218">
        <f t="shared" si="85"/>
        <v>737.50779470966177</v>
      </c>
      <c r="AH218">
        <f t="shared" si="86"/>
        <v>217</v>
      </c>
      <c r="AI218">
        <f>VLOOKUP(A218,Referenz_DEF!A:E,5,FALSE)</f>
        <v>0</v>
      </c>
      <c r="AJ218">
        <f t="shared" si="87"/>
        <v>0</v>
      </c>
    </row>
    <row r="219" spans="1:36" x14ac:dyDescent="0.35">
      <c r="A219" s="5" t="s">
        <v>269</v>
      </c>
      <c r="B219">
        <v>4</v>
      </c>
      <c r="C219" s="4">
        <f t="shared" si="66"/>
        <v>6.1419390149774795</v>
      </c>
      <c r="D219">
        <f t="shared" si="67"/>
        <v>24.567756059909918</v>
      </c>
      <c r="E219">
        <v>2</v>
      </c>
      <c r="F219" s="4">
        <f t="shared" si="68"/>
        <v>9.4230058002091095</v>
      </c>
      <c r="G219">
        <f t="shared" si="69"/>
        <v>18.846011600418219</v>
      </c>
      <c r="H219">
        <v>1</v>
      </c>
      <c r="I219" s="4">
        <f t="shared" si="70"/>
        <v>1</v>
      </c>
      <c r="J219">
        <f t="shared" si="71"/>
        <v>1</v>
      </c>
      <c r="K219">
        <v>0</v>
      </c>
      <c r="L219" s="4">
        <f t="shared" si="72"/>
        <v>7.6613517660734658</v>
      </c>
      <c r="M219">
        <f t="shared" si="73"/>
        <v>0</v>
      </c>
      <c r="N219">
        <v>29</v>
      </c>
      <c r="O219" s="4">
        <f t="shared" si="74"/>
        <v>1.0137377392131277</v>
      </c>
      <c r="P219">
        <f t="shared" si="75"/>
        <v>29.398394437180702</v>
      </c>
      <c r="Q219">
        <v>0</v>
      </c>
      <c r="R219" s="4">
        <f t="shared" si="76"/>
        <v>1</v>
      </c>
      <c r="S219">
        <f t="shared" si="77"/>
        <v>0</v>
      </c>
      <c r="T219">
        <v>4</v>
      </c>
      <c r="U219" s="4">
        <f t="shared" si="78"/>
        <v>1.5263230925592794</v>
      </c>
      <c r="V219">
        <f t="shared" si="79"/>
        <v>6.1052923702371178</v>
      </c>
      <c r="W219">
        <v>20</v>
      </c>
      <c r="X219" s="4">
        <f t="shared" si="80"/>
        <v>1</v>
      </c>
      <c r="Y219">
        <f t="shared" si="81"/>
        <v>20</v>
      </c>
      <c r="Z219">
        <v>0</v>
      </c>
      <c r="AA219" s="4">
        <f t="shared" si="82"/>
        <v>4.5364773483477618</v>
      </c>
      <c r="AC219">
        <v>82.8</v>
      </c>
      <c r="AD219">
        <f t="shared" si="83"/>
        <v>7.6931342961398368</v>
      </c>
      <c r="AE219">
        <f t="shared" si="84"/>
        <v>636.99151972037851</v>
      </c>
      <c r="AG219">
        <f t="shared" si="85"/>
        <v>736.90897418812449</v>
      </c>
      <c r="AH219">
        <f t="shared" si="86"/>
        <v>218</v>
      </c>
      <c r="AI219">
        <f>VLOOKUP(A219,Referenz_DEF!A:E,5,FALSE)</f>
        <v>0</v>
      </c>
      <c r="AJ219">
        <f t="shared" si="87"/>
        <v>0</v>
      </c>
    </row>
    <row r="220" spans="1:36" x14ac:dyDescent="0.35">
      <c r="A220" s="5" t="s">
        <v>73</v>
      </c>
      <c r="B220">
        <v>1</v>
      </c>
      <c r="C220" s="4">
        <f t="shared" si="66"/>
        <v>6.1419390149774795</v>
      </c>
      <c r="D220">
        <f t="shared" si="67"/>
        <v>6.1419390149774795</v>
      </c>
      <c r="E220">
        <v>8</v>
      </c>
      <c r="F220" s="4">
        <f t="shared" si="68"/>
        <v>9.4230058002091095</v>
      </c>
      <c r="G220">
        <f t="shared" si="69"/>
        <v>75.384046401672876</v>
      </c>
      <c r="H220">
        <v>7</v>
      </c>
      <c r="I220" s="4">
        <f t="shared" si="70"/>
        <v>1</v>
      </c>
      <c r="J220">
        <f t="shared" si="71"/>
        <v>7</v>
      </c>
      <c r="K220">
        <v>0</v>
      </c>
      <c r="L220" s="4">
        <f t="shared" si="72"/>
        <v>7.6613517660734658</v>
      </c>
      <c r="M220">
        <f t="shared" si="73"/>
        <v>0</v>
      </c>
      <c r="N220">
        <v>47</v>
      </c>
      <c r="O220" s="4">
        <f t="shared" si="74"/>
        <v>1.0137377392131277</v>
      </c>
      <c r="P220">
        <f t="shared" si="75"/>
        <v>47.645673743016999</v>
      </c>
      <c r="Q220">
        <v>1</v>
      </c>
      <c r="R220" s="4">
        <f t="shared" si="76"/>
        <v>1</v>
      </c>
      <c r="S220">
        <f t="shared" si="77"/>
        <v>1</v>
      </c>
      <c r="T220">
        <v>4</v>
      </c>
      <c r="U220" s="4">
        <f t="shared" si="78"/>
        <v>1.5263230925592794</v>
      </c>
      <c r="V220">
        <f t="shared" si="79"/>
        <v>6.1052923702371178</v>
      </c>
      <c r="W220">
        <v>18</v>
      </c>
      <c r="X220" s="4">
        <f t="shared" si="80"/>
        <v>1</v>
      </c>
      <c r="Y220">
        <f t="shared" si="81"/>
        <v>18</v>
      </c>
      <c r="Z220">
        <v>0</v>
      </c>
      <c r="AA220" s="4">
        <f t="shared" si="82"/>
        <v>4.5364773483477618</v>
      </c>
      <c r="AB220">
        <f>Z220*AA220</f>
        <v>0</v>
      </c>
      <c r="AC220">
        <v>74.300000000000011</v>
      </c>
      <c r="AD220">
        <f t="shared" si="83"/>
        <v>7.6931342961398368</v>
      </c>
      <c r="AE220">
        <f t="shared" si="84"/>
        <v>571.59987820318997</v>
      </c>
      <c r="AG220">
        <f t="shared" si="85"/>
        <v>732.87682973309438</v>
      </c>
      <c r="AH220">
        <f t="shared" si="86"/>
        <v>219</v>
      </c>
      <c r="AI220">
        <f>VLOOKUP(A220,Referenz_DEF!A:E,5,FALSE)</f>
        <v>0</v>
      </c>
      <c r="AJ220">
        <f t="shared" si="87"/>
        <v>0</v>
      </c>
    </row>
    <row r="221" spans="1:36" x14ac:dyDescent="0.35">
      <c r="A221" s="5" t="s">
        <v>266</v>
      </c>
      <c r="B221">
        <v>1</v>
      </c>
      <c r="C221" s="4">
        <f t="shared" si="66"/>
        <v>6.1419390149774795</v>
      </c>
      <c r="D221">
        <f t="shared" si="67"/>
        <v>6.1419390149774795</v>
      </c>
      <c r="E221">
        <v>1</v>
      </c>
      <c r="F221" s="4">
        <f t="shared" si="68"/>
        <v>9.4230058002091095</v>
      </c>
      <c r="G221">
        <f t="shared" si="69"/>
        <v>9.4230058002091095</v>
      </c>
      <c r="H221">
        <v>0</v>
      </c>
      <c r="I221" s="4">
        <f t="shared" si="70"/>
        <v>1</v>
      </c>
      <c r="J221">
        <f t="shared" si="71"/>
        <v>0</v>
      </c>
      <c r="K221">
        <v>0</v>
      </c>
      <c r="L221" s="4">
        <f t="shared" si="72"/>
        <v>7.6613517660734658</v>
      </c>
      <c r="M221">
        <f t="shared" si="73"/>
        <v>0</v>
      </c>
      <c r="N221">
        <v>11</v>
      </c>
      <c r="O221" s="4">
        <f t="shared" si="74"/>
        <v>1.0137377392131277</v>
      </c>
      <c r="P221">
        <f t="shared" si="75"/>
        <v>11.151115131344405</v>
      </c>
      <c r="Q221">
        <v>0</v>
      </c>
      <c r="R221" s="4">
        <f t="shared" si="76"/>
        <v>1</v>
      </c>
      <c r="S221">
        <f t="shared" si="77"/>
        <v>0</v>
      </c>
      <c r="T221">
        <v>0</v>
      </c>
      <c r="U221" s="4">
        <f t="shared" si="78"/>
        <v>1.5263230925592794</v>
      </c>
      <c r="V221">
        <f t="shared" si="79"/>
        <v>0</v>
      </c>
      <c r="W221">
        <v>4</v>
      </c>
      <c r="X221" s="4">
        <f t="shared" si="80"/>
        <v>1</v>
      </c>
      <c r="Y221">
        <f t="shared" si="81"/>
        <v>4</v>
      </c>
      <c r="Z221">
        <v>0</v>
      </c>
      <c r="AA221" s="4">
        <f t="shared" si="82"/>
        <v>4.5364773483477618</v>
      </c>
      <c r="AC221">
        <v>90.9</v>
      </c>
      <c r="AD221">
        <f t="shared" si="83"/>
        <v>7.6931342961398368</v>
      </c>
      <c r="AE221">
        <f t="shared" si="84"/>
        <v>699.3059075191112</v>
      </c>
      <c r="AG221">
        <f t="shared" si="85"/>
        <v>730.02196746564221</v>
      </c>
      <c r="AH221">
        <f t="shared" si="86"/>
        <v>220</v>
      </c>
      <c r="AI221">
        <f>VLOOKUP(A221,Referenz_DEF!A:E,5,FALSE)</f>
        <v>0</v>
      </c>
      <c r="AJ221">
        <f t="shared" si="87"/>
        <v>0</v>
      </c>
    </row>
    <row r="222" spans="1:36" x14ac:dyDescent="0.35">
      <c r="A222" s="5" t="s">
        <v>212</v>
      </c>
      <c r="B222">
        <v>0</v>
      </c>
      <c r="C222" s="4">
        <f t="shared" si="66"/>
        <v>6.1419390149774795</v>
      </c>
      <c r="D222">
        <f t="shared" si="67"/>
        <v>0</v>
      </c>
      <c r="E222">
        <v>3</v>
      </c>
      <c r="F222" s="4">
        <f t="shared" si="68"/>
        <v>9.4230058002091095</v>
      </c>
      <c r="G222">
        <f t="shared" si="69"/>
        <v>28.269017400627327</v>
      </c>
      <c r="H222">
        <v>0</v>
      </c>
      <c r="I222" s="4">
        <f t="shared" si="70"/>
        <v>1</v>
      </c>
      <c r="J222">
        <f t="shared" si="71"/>
        <v>0</v>
      </c>
      <c r="K222">
        <v>0</v>
      </c>
      <c r="L222" s="4">
        <f t="shared" si="72"/>
        <v>7.6613517660734658</v>
      </c>
      <c r="M222">
        <f t="shared" si="73"/>
        <v>0</v>
      </c>
      <c r="N222">
        <v>9</v>
      </c>
      <c r="O222" s="4">
        <f t="shared" si="74"/>
        <v>1.0137377392131277</v>
      </c>
      <c r="P222">
        <f t="shared" si="75"/>
        <v>9.1236396529181487</v>
      </c>
      <c r="Q222">
        <v>0</v>
      </c>
      <c r="R222" s="4">
        <f t="shared" si="76"/>
        <v>1</v>
      </c>
      <c r="S222">
        <f t="shared" si="77"/>
        <v>0</v>
      </c>
      <c r="T222">
        <v>0</v>
      </c>
      <c r="U222" s="4">
        <f t="shared" si="78"/>
        <v>1.5263230925592794</v>
      </c>
      <c r="V222">
        <f t="shared" si="79"/>
        <v>0</v>
      </c>
      <c r="W222">
        <v>1</v>
      </c>
      <c r="X222" s="4">
        <f t="shared" si="80"/>
        <v>1</v>
      </c>
      <c r="Y222">
        <f t="shared" si="81"/>
        <v>1</v>
      </c>
      <c r="Z222">
        <v>0</v>
      </c>
      <c r="AA222" s="4">
        <f t="shared" si="82"/>
        <v>4.5364773483477618</v>
      </c>
      <c r="AC222">
        <v>88.9</v>
      </c>
      <c r="AD222">
        <f t="shared" si="83"/>
        <v>7.6931342961398368</v>
      </c>
      <c r="AE222">
        <f t="shared" si="84"/>
        <v>683.91963892683157</v>
      </c>
      <c r="AG222">
        <f t="shared" si="85"/>
        <v>722.31229598037714</v>
      </c>
      <c r="AH222">
        <f t="shared" si="86"/>
        <v>221</v>
      </c>
      <c r="AI222">
        <f>VLOOKUP(A222,Referenz_DEF!A:E,5,FALSE)</f>
        <v>0</v>
      </c>
      <c r="AJ222">
        <f t="shared" si="87"/>
        <v>0</v>
      </c>
    </row>
    <row r="223" spans="1:36" x14ac:dyDescent="0.35">
      <c r="A223" s="5" t="s">
        <v>285</v>
      </c>
      <c r="B223">
        <v>4</v>
      </c>
      <c r="C223" s="4">
        <f t="shared" si="66"/>
        <v>6.1419390149774795</v>
      </c>
      <c r="D223">
        <f t="shared" si="67"/>
        <v>24.567756059909918</v>
      </c>
      <c r="E223">
        <v>9</v>
      </c>
      <c r="F223" s="4">
        <f t="shared" si="68"/>
        <v>9.4230058002091095</v>
      </c>
      <c r="G223">
        <f t="shared" si="69"/>
        <v>84.807052201881987</v>
      </c>
      <c r="H223">
        <v>6</v>
      </c>
      <c r="I223" s="4">
        <f t="shared" si="70"/>
        <v>1</v>
      </c>
      <c r="J223">
        <f t="shared" si="71"/>
        <v>6</v>
      </c>
      <c r="K223">
        <v>1</v>
      </c>
      <c r="L223" s="4">
        <f t="shared" si="72"/>
        <v>7.6613517660734658</v>
      </c>
      <c r="M223">
        <f t="shared" si="73"/>
        <v>7.6613517660734658</v>
      </c>
      <c r="N223">
        <v>47</v>
      </c>
      <c r="O223" s="4">
        <f t="shared" si="74"/>
        <v>1.0137377392131277</v>
      </c>
      <c r="P223">
        <f t="shared" si="75"/>
        <v>47.645673743016999</v>
      </c>
      <c r="Q223">
        <v>1</v>
      </c>
      <c r="R223" s="4">
        <f t="shared" si="76"/>
        <v>1</v>
      </c>
      <c r="S223">
        <f t="shared" si="77"/>
        <v>1</v>
      </c>
      <c r="T223">
        <v>0</v>
      </c>
      <c r="U223" s="4">
        <f t="shared" si="78"/>
        <v>1.5263230925592794</v>
      </c>
      <c r="V223">
        <f t="shared" si="79"/>
        <v>0</v>
      </c>
      <c r="W223">
        <v>16</v>
      </c>
      <c r="X223" s="4">
        <f t="shared" si="80"/>
        <v>1</v>
      </c>
      <c r="Y223">
        <f t="shared" si="81"/>
        <v>16</v>
      </c>
      <c r="Z223">
        <v>0</v>
      </c>
      <c r="AA223" s="4">
        <f t="shared" si="82"/>
        <v>4.5364773483477618</v>
      </c>
      <c r="AC223">
        <v>68.099999999999994</v>
      </c>
      <c r="AD223">
        <f t="shared" si="83"/>
        <v>7.6931342961398368</v>
      </c>
      <c r="AE223">
        <f t="shared" si="84"/>
        <v>523.90244556712287</v>
      </c>
      <c r="AG223">
        <f t="shared" si="85"/>
        <v>711.58427933800533</v>
      </c>
      <c r="AH223">
        <f t="shared" si="86"/>
        <v>222</v>
      </c>
      <c r="AI223">
        <f>VLOOKUP(A223,Referenz_DEF!A:E,5,FALSE)</f>
        <v>0</v>
      </c>
      <c r="AJ223">
        <f t="shared" si="87"/>
        <v>0</v>
      </c>
    </row>
    <row r="224" spans="1:36" x14ac:dyDescent="0.35">
      <c r="A224" s="5" t="s">
        <v>84</v>
      </c>
      <c r="B224">
        <v>2</v>
      </c>
      <c r="C224" s="4">
        <f t="shared" si="66"/>
        <v>6.1419390149774795</v>
      </c>
      <c r="D224">
        <f t="shared" si="67"/>
        <v>12.283878029954959</v>
      </c>
      <c r="E224">
        <v>14</v>
      </c>
      <c r="F224" s="4">
        <f t="shared" si="68"/>
        <v>9.4230058002091095</v>
      </c>
      <c r="G224">
        <f t="shared" si="69"/>
        <v>131.92208120292753</v>
      </c>
      <c r="H224">
        <v>11</v>
      </c>
      <c r="I224" s="4">
        <f t="shared" si="70"/>
        <v>1</v>
      </c>
      <c r="J224">
        <f t="shared" si="71"/>
        <v>11</v>
      </c>
      <c r="K224">
        <v>0</v>
      </c>
      <c r="L224" s="4">
        <f t="shared" si="72"/>
        <v>7.6613517660734658</v>
      </c>
      <c r="M224">
        <f t="shared" si="73"/>
        <v>0</v>
      </c>
      <c r="N224">
        <v>75</v>
      </c>
      <c r="O224" s="4">
        <f t="shared" si="74"/>
        <v>1.0137377392131277</v>
      </c>
      <c r="P224">
        <f t="shared" si="75"/>
        <v>76.030330440984585</v>
      </c>
      <c r="Q224">
        <v>2</v>
      </c>
      <c r="R224" s="4">
        <f t="shared" si="76"/>
        <v>1</v>
      </c>
      <c r="S224">
        <f t="shared" si="77"/>
        <v>2</v>
      </c>
      <c r="T224">
        <v>1</v>
      </c>
      <c r="U224" s="4">
        <f t="shared" si="78"/>
        <v>1.5263230925592794</v>
      </c>
      <c r="V224">
        <f t="shared" si="79"/>
        <v>1.5263230925592794</v>
      </c>
      <c r="W224">
        <v>16</v>
      </c>
      <c r="X224" s="4">
        <f t="shared" si="80"/>
        <v>1</v>
      </c>
      <c r="Y224">
        <f t="shared" si="81"/>
        <v>16</v>
      </c>
      <c r="Z224">
        <v>0</v>
      </c>
      <c r="AA224" s="4">
        <f t="shared" si="82"/>
        <v>4.5364773483477618</v>
      </c>
      <c r="AB224">
        <f>Z224*AA224</f>
        <v>0</v>
      </c>
      <c r="AC224">
        <v>59.45</v>
      </c>
      <c r="AD224">
        <f t="shared" si="83"/>
        <v>7.6931342961398368</v>
      </c>
      <c r="AE224">
        <f t="shared" si="84"/>
        <v>457.35683390551333</v>
      </c>
      <c r="AG224">
        <f t="shared" si="85"/>
        <v>708.11944667193973</v>
      </c>
      <c r="AH224">
        <f t="shared" si="86"/>
        <v>223</v>
      </c>
      <c r="AI224">
        <f>VLOOKUP(A224,Referenz_DEF!A:E,5,FALSE)</f>
        <v>0</v>
      </c>
      <c r="AJ224">
        <f t="shared" si="87"/>
        <v>0</v>
      </c>
    </row>
    <row r="225" spans="1:36" x14ac:dyDescent="0.35">
      <c r="A225" s="5" t="s">
        <v>208</v>
      </c>
      <c r="B225">
        <v>1</v>
      </c>
      <c r="C225" s="4">
        <f t="shared" si="66"/>
        <v>6.1419390149774795</v>
      </c>
      <c r="D225">
        <f t="shared" si="67"/>
        <v>6.1419390149774795</v>
      </c>
      <c r="E225">
        <v>2</v>
      </c>
      <c r="F225" s="4">
        <f t="shared" si="68"/>
        <v>9.4230058002091095</v>
      </c>
      <c r="G225">
        <f t="shared" si="69"/>
        <v>18.846011600418219</v>
      </c>
      <c r="H225">
        <v>4</v>
      </c>
      <c r="I225" s="4">
        <f t="shared" si="70"/>
        <v>1</v>
      </c>
      <c r="J225">
        <f t="shared" si="71"/>
        <v>4</v>
      </c>
      <c r="K225">
        <v>0</v>
      </c>
      <c r="L225" s="4">
        <f t="shared" si="72"/>
        <v>7.6613517660734658</v>
      </c>
      <c r="M225">
        <f t="shared" si="73"/>
        <v>0</v>
      </c>
      <c r="N225">
        <v>52</v>
      </c>
      <c r="O225" s="4">
        <f t="shared" si="74"/>
        <v>1.0137377392131277</v>
      </c>
      <c r="P225">
        <f t="shared" si="75"/>
        <v>52.714362439082642</v>
      </c>
      <c r="Q225">
        <v>0</v>
      </c>
      <c r="R225" s="4">
        <f t="shared" si="76"/>
        <v>1</v>
      </c>
      <c r="S225">
        <f t="shared" si="77"/>
        <v>0</v>
      </c>
      <c r="T225">
        <v>2</v>
      </c>
      <c r="U225" s="4">
        <f t="shared" si="78"/>
        <v>1.5263230925592794</v>
      </c>
      <c r="V225">
        <f t="shared" si="79"/>
        <v>3.0526461851185589</v>
      </c>
      <c r="W225">
        <v>9</v>
      </c>
      <c r="X225" s="4">
        <f t="shared" si="80"/>
        <v>1</v>
      </c>
      <c r="Y225">
        <f t="shared" si="81"/>
        <v>9</v>
      </c>
      <c r="Z225">
        <v>0</v>
      </c>
      <c r="AA225" s="4">
        <f t="shared" si="82"/>
        <v>4.5364773483477618</v>
      </c>
      <c r="AC225">
        <v>78.8</v>
      </c>
      <c r="AD225">
        <f t="shared" si="83"/>
        <v>7.6931342961398368</v>
      </c>
      <c r="AE225">
        <f t="shared" si="84"/>
        <v>606.21898253581912</v>
      </c>
      <c r="AG225">
        <f t="shared" si="85"/>
        <v>699.97394177541594</v>
      </c>
      <c r="AH225">
        <f t="shared" si="86"/>
        <v>224</v>
      </c>
      <c r="AI225">
        <f>VLOOKUP(A225,Referenz_DEF!A:E,5,FALSE)</f>
        <v>0</v>
      </c>
      <c r="AJ225">
        <f t="shared" si="87"/>
        <v>0</v>
      </c>
    </row>
    <row r="226" spans="1:36" x14ac:dyDescent="0.35">
      <c r="A226" s="5" t="s">
        <v>258</v>
      </c>
      <c r="B226">
        <v>0</v>
      </c>
      <c r="C226" s="4">
        <f t="shared" si="66"/>
        <v>6.1419390149774795</v>
      </c>
      <c r="D226">
        <f t="shared" si="67"/>
        <v>0</v>
      </c>
      <c r="E226">
        <v>3</v>
      </c>
      <c r="F226" s="4">
        <f t="shared" si="68"/>
        <v>9.4230058002091095</v>
      </c>
      <c r="G226">
        <f t="shared" si="69"/>
        <v>28.269017400627327</v>
      </c>
      <c r="H226">
        <v>0</v>
      </c>
      <c r="I226" s="4">
        <f t="shared" si="70"/>
        <v>1</v>
      </c>
      <c r="J226">
        <f t="shared" si="71"/>
        <v>0</v>
      </c>
      <c r="K226">
        <v>0</v>
      </c>
      <c r="L226" s="4">
        <f t="shared" si="72"/>
        <v>7.6613517660734658</v>
      </c>
      <c r="M226">
        <f t="shared" si="73"/>
        <v>0</v>
      </c>
      <c r="N226">
        <v>7</v>
      </c>
      <c r="O226" s="4">
        <f t="shared" si="74"/>
        <v>1.0137377392131277</v>
      </c>
      <c r="P226">
        <f t="shared" si="75"/>
        <v>7.0961641744918937</v>
      </c>
      <c r="Q226">
        <v>0</v>
      </c>
      <c r="R226" s="4">
        <f t="shared" si="76"/>
        <v>1</v>
      </c>
      <c r="S226">
        <f t="shared" si="77"/>
        <v>0</v>
      </c>
      <c r="T226">
        <v>0</v>
      </c>
      <c r="U226" s="4">
        <f t="shared" si="78"/>
        <v>1.5263230925592794</v>
      </c>
      <c r="V226">
        <f t="shared" si="79"/>
        <v>0</v>
      </c>
      <c r="W226">
        <v>5</v>
      </c>
      <c r="X226" s="4">
        <f t="shared" si="80"/>
        <v>1</v>
      </c>
      <c r="Y226">
        <f t="shared" si="81"/>
        <v>5</v>
      </c>
      <c r="Z226">
        <v>0</v>
      </c>
      <c r="AA226" s="4">
        <f t="shared" si="82"/>
        <v>4.5364773483477618</v>
      </c>
      <c r="AC226">
        <v>85.7</v>
      </c>
      <c r="AD226">
        <f t="shared" si="83"/>
        <v>7.6931342961398368</v>
      </c>
      <c r="AE226">
        <f t="shared" si="84"/>
        <v>659.30160917918408</v>
      </c>
      <c r="AG226">
        <f t="shared" si="85"/>
        <v>699.66679075430341</v>
      </c>
      <c r="AH226">
        <f t="shared" si="86"/>
        <v>225</v>
      </c>
      <c r="AI226">
        <f>VLOOKUP(A226,Referenz_DEF!A:E,5,FALSE)</f>
        <v>0</v>
      </c>
      <c r="AJ226">
        <f t="shared" si="87"/>
        <v>0</v>
      </c>
    </row>
    <row r="227" spans="1:36" x14ac:dyDescent="0.35">
      <c r="A227" s="5" t="s">
        <v>308</v>
      </c>
      <c r="B227">
        <v>0</v>
      </c>
      <c r="C227" s="4">
        <f t="shared" si="66"/>
        <v>6.1419390149774795</v>
      </c>
      <c r="D227">
        <f t="shared" si="67"/>
        <v>0</v>
      </c>
      <c r="E227">
        <v>1</v>
      </c>
      <c r="F227" s="4">
        <f t="shared" si="68"/>
        <v>9.4230058002091095</v>
      </c>
      <c r="G227">
        <f t="shared" si="69"/>
        <v>9.4230058002091095</v>
      </c>
      <c r="H227">
        <v>2</v>
      </c>
      <c r="I227" s="4">
        <f t="shared" si="70"/>
        <v>1</v>
      </c>
      <c r="J227">
        <f t="shared" si="71"/>
        <v>2</v>
      </c>
      <c r="K227">
        <v>0</v>
      </c>
      <c r="L227" s="4">
        <f t="shared" si="72"/>
        <v>7.6613517660734658</v>
      </c>
      <c r="M227">
        <f t="shared" si="73"/>
        <v>0</v>
      </c>
      <c r="N227">
        <v>8</v>
      </c>
      <c r="O227" s="4">
        <f t="shared" si="74"/>
        <v>1.0137377392131277</v>
      </c>
      <c r="P227">
        <f t="shared" si="75"/>
        <v>8.1099019137050217</v>
      </c>
      <c r="Q227">
        <v>0</v>
      </c>
      <c r="R227" s="4">
        <f t="shared" si="76"/>
        <v>1</v>
      </c>
      <c r="S227">
        <f t="shared" si="77"/>
        <v>0</v>
      </c>
      <c r="T227">
        <v>1</v>
      </c>
      <c r="U227" s="4">
        <f t="shared" si="78"/>
        <v>1.5263230925592794</v>
      </c>
      <c r="V227">
        <f t="shared" si="79"/>
        <v>1.5263230925592794</v>
      </c>
      <c r="W227">
        <v>5</v>
      </c>
      <c r="X227" s="4">
        <f t="shared" si="80"/>
        <v>1</v>
      </c>
      <c r="Y227">
        <f t="shared" si="81"/>
        <v>5</v>
      </c>
      <c r="Z227">
        <v>0</v>
      </c>
      <c r="AA227" s="4">
        <f t="shared" si="82"/>
        <v>4.5364773483477618</v>
      </c>
      <c r="AC227">
        <v>87.5</v>
      </c>
      <c r="AD227">
        <f t="shared" si="83"/>
        <v>7.6931342961398368</v>
      </c>
      <c r="AE227">
        <f t="shared" si="84"/>
        <v>673.14925091223574</v>
      </c>
      <c r="AG227">
        <f t="shared" si="85"/>
        <v>699.20848171870921</v>
      </c>
      <c r="AH227">
        <f t="shared" si="86"/>
        <v>226</v>
      </c>
      <c r="AI227">
        <f>VLOOKUP(A227,Referenz_DEF!A:E,5,FALSE)</f>
        <v>0</v>
      </c>
      <c r="AJ227">
        <f t="shared" si="87"/>
        <v>0</v>
      </c>
    </row>
    <row r="228" spans="1:36" x14ac:dyDescent="0.35">
      <c r="A228" s="5" t="s">
        <v>232</v>
      </c>
      <c r="B228">
        <v>0</v>
      </c>
      <c r="C228" s="4">
        <f t="shared" si="66"/>
        <v>6.1419390149774795</v>
      </c>
      <c r="D228">
        <f t="shared" si="67"/>
        <v>0</v>
      </c>
      <c r="E228">
        <v>1</v>
      </c>
      <c r="F228" s="4">
        <f t="shared" si="68"/>
        <v>9.4230058002091095</v>
      </c>
      <c r="G228">
        <f t="shared" si="69"/>
        <v>9.4230058002091095</v>
      </c>
      <c r="H228">
        <v>1</v>
      </c>
      <c r="I228" s="4">
        <f t="shared" si="70"/>
        <v>1</v>
      </c>
      <c r="J228">
        <f t="shared" si="71"/>
        <v>1</v>
      </c>
      <c r="K228">
        <v>0</v>
      </c>
      <c r="L228" s="4">
        <f t="shared" si="72"/>
        <v>7.6613517660734658</v>
      </c>
      <c r="M228">
        <f t="shared" si="73"/>
        <v>0</v>
      </c>
      <c r="N228">
        <v>19</v>
      </c>
      <c r="O228" s="4">
        <f t="shared" si="74"/>
        <v>1.0137377392131277</v>
      </c>
      <c r="P228">
        <f t="shared" si="75"/>
        <v>19.261017045049428</v>
      </c>
      <c r="Q228">
        <v>2</v>
      </c>
      <c r="R228" s="4">
        <f t="shared" si="76"/>
        <v>1</v>
      </c>
      <c r="S228">
        <f t="shared" si="77"/>
        <v>2</v>
      </c>
      <c r="T228">
        <v>3</v>
      </c>
      <c r="U228" s="4">
        <f t="shared" si="78"/>
        <v>1.5263230925592794</v>
      </c>
      <c r="V228">
        <f t="shared" si="79"/>
        <v>4.5789692776778388</v>
      </c>
      <c r="W228">
        <v>12</v>
      </c>
      <c r="X228" s="4">
        <f t="shared" si="80"/>
        <v>1</v>
      </c>
      <c r="Y228">
        <f t="shared" si="81"/>
        <v>12</v>
      </c>
      <c r="Z228">
        <v>0</v>
      </c>
      <c r="AA228" s="4">
        <f t="shared" si="82"/>
        <v>4.5364773483477618</v>
      </c>
      <c r="AC228">
        <v>83.949999999999989</v>
      </c>
      <c r="AD228">
        <f t="shared" si="83"/>
        <v>7.6931342961398368</v>
      </c>
      <c r="AE228">
        <f t="shared" si="84"/>
        <v>645.83862416093916</v>
      </c>
      <c r="AG228">
        <f t="shared" si="85"/>
        <v>694.10161628387561</v>
      </c>
      <c r="AH228">
        <f t="shared" si="86"/>
        <v>227</v>
      </c>
      <c r="AI228">
        <f>VLOOKUP(A228,Referenz_DEF!A:E,5,FALSE)</f>
        <v>0</v>
      </c>
      <c r="AJ228">
        <f t="shared" si="87"/>
        <v>0</v>
      </c>
    </row>
    <row r="229" spans="1:36" x14ac:dyDescent="0.35">
      <c r="A229" s="5" t="s">
        <v>216</v>
      </c>
      <c r="B229">
        <v>3</v>
      </c>
      <c r="C229" s="4">
        <f t="shared" si="66"/>
        <v>6.1419390149774795</v>
      </c>
      <c r="D229">
        <f t="shared" si="67"/>
        <v>18.425817044932437</v>
      </c>
      <c r="E229">
        <v>1</v>
      </c>
      <c r="F229" s="4">
        <f t="shared" si="68"/>
        <v>9.4230058002091095</v>
      </c>
      <c r="G229">
        <f t="shared" si="69"/>
        <v>9.4230058002091095</v>
      </c>
      <c r="H229">
        <v>2</v>
      </c>
      <c r="I229" s="4">
        <f t="shared" si="70"/>
        <v>1</v>
      </c>
      <c r="J229">
        <f t="shared" si="71"/>
        <v>2</v>
      </c>
      <c r="K229">
        <v>0</v>
      </c>
      <c r="L229" s="4">
        <f t="shared" si="72"/>
        <v>7.6613517660734658</v>
      </c>
      <c r="M229">
        <f t="shared" si="73"/>
        <v>0</v>
      </c>
      <c r="N229">
        <v>58</v>
      </c>
      <c r="O229" s="4">
        <f t="shared" si="74"/>
        <v>1.0137377392131277</v>
      </c>
      <c r="P229">
        <f t="shared" si="75"/>
        <v>58.796788874361404</v>
      </c>
      <c r="Q229">
        <v>1</v>
      </c>
      <c r="R229" s="4">
        <f t="shared" si="76"/>
        <v>1</v>
      </c>
      <c r="S229">
        <f t="shared" si="77"/>
        <v>1</v>
      </c>
      <c r="T229">
        <v>3</v>
      </c>
      <c r="U229" s="4">
        <f t="shared" si="78"/>
        <v>1.5263230925592794</v>
      </c>
      <c r="V229">
        <f t="shared" si="79"/>
        <v>4.5789692776778388</v>
      </c>
      <c r="W229">
        <v>8</v>
      </c>
      <c r="X229" s="4">
        <f t="shared" si="80"/>
        <v>1</v>
      </c>
      <c r="Y229">
        <f t="shared" si="81"/>
        <v>8</v>
      </c>
      <c r="Z229">
        <v>0</v>
      </c>
      <c r="AA229" s="4">
        <f t="shared" si="82"/>
        <v>4.5364773483477618</v>
      </c>
      <c r="AC229">
        <v>75.900000000000006</v>
      </c>
      <c r="AD229">
        <f t="shared" si="83"/>
        <v>7.6931342961398368</v>
      </c>
      <c r="AE229">
        <f t="shared" si="84"/>
        <v>583.90889307701366</v>
      </c>
      <c r="AG229">
        <f t="shared" si="85"/>
        <v>686.1334740741944</v>
      </c>
      <c r="AH229">
        <f t="shared" si="86"/>
        <v>228</v>
      </c>
      <c r="AI229">
        <f>VLOOKUP(A229,Referenz_DEF!A:E,5,FALSE)</f>
        <v>0</v>
      </c>
      <c r="AJ229">
        <f t="shared" si="87"/>
        <v>0</v>
      </c>
    </row>
    <row r="230" spans="1:36" x14ac:dyDescent="0.35">
      <c r="A230" s="5" t="s">
        <v>191</v>
      </c>
      <c r="B230">
        <v>4</v>
      </c>
      <c r="C230" s="4">
        <f t="shared" si="66"/>
        <v>6.1419390149774795</v>
      </c>
      <c r="D230">
        <f t="shared" si="67"/>
        <v>24.567756059909918</v>
      </c>
      <c r="E230">
        <v>1</v>
      </c>
      <c r="F230" s="4">
        <f t="shared" si="68"/>
        <v>9.4230058002091095</v>
      </c>
      <c r="G230">
        <f t="shared" si="69"/>
        <v>9.4230058002091095</v>
      </c>
      <c r="H230">
        <v>5</v>
      </c>
      <c r="I230" s="4">
        <f t="shared" si="70"/>
        <v>1</v>
      </c>
      <c r="J230">
        <f t="shared" si="71"/>
        <v>5</v>
      </c>
      <c r="K230">
        <v>0</v>
      </c>
      <c r="L230" s="4">
        <f t="shared" si="72"/>
        <v>7.6613517660734658</v>
      </c>
      <c r="M230">
        <f t="shared" si="73"/>
        <v>0</v>
      </c>
      <c r="N230">
        <v>70</v>
      </c>
      <c r="O230" s="4">
        <f t="shared" si="74"/>
        <v>1.0137377392131277</v>
      </c>
      <c r="P230">
        <f t="shared" si="75"/>
        <v>70.961641744918936</v>
      </c>
      <c r="Q230">
        <v>0</v>
      </c>
      <c r="R230" s="4">
        <f t="shared" si="76"/>
        <v>1</v>
      </c>
      <c r="S230">
        <f t="shared" si="77"/>
        <v>0</v>
      </c>
      <c r="T230">
        <v>1</v>
      </c>
      <c r="U230" s="4">
        <f t="shared" si="78"/>
        <v>1.5263230925592794</v>
      </c>
      <c r="V230">
        <f t="shared" si="79"/>
        <v>1.5263230925592794</v>
      </c>
      <c r="W230">
        <v>16</v>
      </c>
      <c r="X230" s="4">
        <f t="shared" si="80"/>
        <v>1</v>
      </c>
      <c r="Y230">
        <f t="shared" si="81"/>
        <v>16</v>
      </c>
      <c r="Z230">
        <v>0</v>
      </c>
      <c r="AA230" s="4">
        <f t="shared" si="82"/>
        <v>4.5364773483477618</v>
      </c>
      <c r="AC230">
        <v>71.400000000000006</v>
      </c>
      <c r="AD230">
        <f t="shared" si="83"/>
        <v>7.6931342961398368</v>
      </c>
      <c r="AE230">
        <f t="shared" si="84"/>
        <v>549.2897887443844</v>
      </c>
      <c r="AG230">
        <f t="shared" si="85"/>
        <v>676.76851544198166</v>
      </c>
      <c r="AH230">
        <f t="shared" si="86"/>
        <v>229</v>
      </c>
      <c r="AI230">
        <f>VLOOKUP(A230,Referenz_DEF!A:E,5,FALSE)</f>
        <v>0</v>
      </c>
      <c r="AJ230">
        <f t="shared" si="87"/>
        <v>0</v>
      </c>
    </row>
    <row r="231" spans="1:36" x14ac:dyDescent="0.35">
      <c r="A231" s="5" t="s">
        <v>171</v>
      </c>
      <c r="B231">
        <v>1</v>
      </c>
      <c r="C231" s="4">
        <f t="shared" si="66"/>
        <v>6.1419390149774795</v>
      </c>
      <c r="D231">
        <f t="shared" si="67"/>
        <v>6.1419390149774795</v>
      </c>
      <c r="E231">
        <v>3</v>
      </c>
      <c r="F231" s="4">
        <f t="shared" si="68"/>
        <v>9.4230058002091095</v>
      </c>
      <c r="G231">
        <f t="shared" si="69"/>
        <v>28.269017400627327</v>
      </c>
      <c r="H231">
        <v>0</v>
      </c>
      <c r="I231" s="4">
        <f t="shared" si="70"/>
        <v>1</v>
      </c>
      <c r="J231">
        <f t="shared" si="71"/>
        <v>0</v>
      </c>
      <c r="K231">
        <v>0</v>
      </c>
      <c r="L231" s="4">
        <f t="shared" si="72"/>
        <v>7.6613517660734658</v>
      </c>
      <c r="M231">
        <f t="shared" si="73"/>
        <v>0</v>
      </c>
      <c r="N231">
        <v>28</v>
      </c>
      <c r="O231" s="4">
        <f t="shared" si="74"/>
        <v>1.0137377392131277</v>
      </c>
      <c r="P231">
        <f t="shared" si="75"/>
        <v>28.384656697967575</v>
      </c>
      <c r="Q231">
        <v>0</v>
      </c>
      <c r="R231" s="4">
        <f t="shared" si="76"/>
        <v>1</v>
      </c>
      <c r="S231">
        <f t="shared" si="77"/>
        <v>0</v>
      </c>
      <c r="T231">
        <v>1</v>
      </c>
      <c r="U231" s="4">
        <f t="shared" si="78"/>
        <v>1.5263230925592794</v>
      </c>
      <c r="V231">
        <f t="shared" si="79"/>
        <v>1.5263230925592794</v>
      </c>
      <c r="W231">
        <v>5</v>
      </c>
      <c r="X231" s="4">
        <f t="shared" si="80"/>
        <v>1</v>
      </c>
      <c r="Y231">
        <f t="shared" si="81"/>
        <v>5</v>
      </c>
      <c r="Z231">
        <v>1</v>
      </c>
      <c r="AA231" s="4">
        <f t="shared" si="82"/>
        <v>4.5364773483477618</v>
      </c>
      <c r="AC231">
        <v>78.650000000000006</v>
      </c>
      <c r="AD231">
        <f t="shared" si="83"/>
        <v>7.6931342961398368</v>
      </c>
      <c r="AE231">
        <f t="shared" si="84"/>
        <v>605.06501239139823</v>
      </c>
      <c r="AG231">
        <f t="shared" si="85"/>
        <v>674.38694859752991</v>
      </c>
      <c r="AH231">
        <f t="shared" si="86"/>
        <v>230</v>
      </c>
      <c r="AI231">
        <f>VLOOKUP(A231,Referenz_DEF!A:E,5,FALSE)</f>
        <v>0</v>
      </c>
      <c r="AJ231">
        <f t="shared" si="87"/>
        <v>0</v>
      </c>
    </row>
    <row r="232" spans="1:36" x14ac:dyDescent="0.35">
      <c r="A232" s="5" t="s">
        <v>107</v>
      </c>
      <c r="B232">
        <v>6</v>
      </c>
      <c r="C232" s="4">
        <f t="shared" si="66"/>
        <v>6.1419390149774795</v>
      </c>
      <c r="D232">
        <f t="shared" si="67"/>
        <v>36.851634089864874</v>
      </c>
      <c r="E232">
        <v>3</v>
      </c>
      <c r="F232" s="4">
        <f t="shared" si="68"/>
        <v>9.4230058002091095</v>
      </c>
      <c r="G232">
        <f t="shared" si="69"/>
        <v>28.269017400627327</v>
      </c>
      <c r="H232">
        <v>3</v>
      </c>
      <c r="I232" s="4">
        <f t="shared" si="70"/>
        <v>1</v>
      </c>
      <c r="J232">
        <f t="shared" si="71"/>
        <v>3</v>
      </c>
      <c r="K232">
        <v>0</v>
      </c>
      <c r="L232" s="4">
        <f t="shared" si="72"/>
        <v>7.6613517660734658</v>
      </c>
      <c r="M232">
        <f t="shared" si="73"/>
        <v>0</v>
      </c>
      <c r="N232">
        <v>49</v>
      </c>
      <c r="O232" s="4">
        <f t="shared" si="74"/>
        <v>1.0137377392131277</v>
      </c>
      <c r="P232">
        <f t="shared" si="75"/>
        <v>49.673149221443261</v>
      </c>
      <c r="Q232">
        <v>0</v>
      </c>
      <c r="R232" s="4">
        <f t="shared" si="76"/>
        <v>1</v>
      </c>
      <c r="S232">
        <f t="shared" si="77"/>
        <v>0</v>
      </c>
      <c r="T232">
        <v>5</v>
      </c>
      <c r="U232" s="4">
        <f t="shared" si="78"/>
        <v>1.5263230925592794</v>
      </c>
      <c r="V232">
        <f t="shared" si="79"/>
        <v>7.6316154627963968</v>
      </c>
      <c r="W232">
        <v>24</v>
      </c>
      <c r="X232" s="4">
        <f t="shared" si="80"/>
        <v>1</v>
      </c>
      <c r="Y232">
        <f t="shared" si="81"/>
        <v>24</v>
      </c>
      <c r="Z232">
        <v>0</v>
      </c>
      <c r="AA232" s="4">
        <f t="shared" si="82"/>
        <v>4.5364773483477618</v>
      </c>
      <c r="AB232">
        <f>Z232*AA232</f>
        <v>0</v>
      </c>
      <c r="AC232">
        <v>67.95</v>
      </c>
      <c r="AD232">
        <f t="shared" si="83"/>
        <v>7.6931342961398368</v>
      </c>
      <c r="AE232">
        <f t="shared" si="84"/>
        <v>522.74847542270197</v>
      </c>
      <c r="AG232">
        <f t="shared" si="85"/>
        <v>672.17389159743391</v>
      </c>
      <c r="AH232">
        <f t="shared" si="86"/>
        <v>231</v>
      </c>
      <c r="AI232">
        <f>VLOOKUP(A232,Referenz_DEF!A:E,5,FALSE)</f>
        <v>0</v>
      </c>
      <c r="AJ232">
        <f t="shared" si="87"/>
        <v>0</v>
      </c>
    </row>
    <row r="233" spans="1:36" x14ac:dyDescent="0.35">
      <c r="A233" s="5" t="s">
        <v>173</v>
      </c>
      <c r="B233">
        <v>1</v>
      </c>
      <c r="C233" s="4">
        <f t="shared" si="66"/>
        <v>6.1419390149774795</v>
      </c>
      <c r="D233">
        <f t="shared" si="67"/>
        <v>6.1419390149774795</v>
      </c>
      <c r="E233">
        <v>1</v>
      </c>
      <c r="F233" s="4">
        <f t="shared" si="68"/>
        <v>9.4230058002091095</v>
      </c>
      <c r="G233">
        <f t="shared" si="69"/>
        <v>9.4230058002091095</v>
      </c>
      <c r="H233">
        <v>0</v>
      </c>
      <c r="I233" s="4">
        <f t="shared" si="70"/>
        <v>1</v>
      </c>
      <c r="J233">
        <f t="shared" si="71"/>
        <v>0</v>
      </c>
      <c r="K233">
        <v>0</v>
      </c>
      <c r="L233" s="4">
        <f t="shared" si="72"/>
        <v>7.6613517660734658</v>
      </c>
      <c r="M233">
        <f t="shared" si="73"/>
        <v>0</v>
      </c>
      <c r="N233">
        <v>19</v>
      </c>
      <c r="O233" s="4">
        <f t="shared" si="74"/>
        <v>1.0137377392131277</v>
      </c>
      <c r="P233">
        <f t="shared" si="75"/>
        <v>19.261017045049428</v>
      </c>
      <c r="Q233">
        <v>0</v>
      </c>
      <c r="R233" s="4">
        <f t="shared" si="76"/>
        <v>1</v>
      </c>
      <c r="S233">
        <f t="shared" si="77"/>
        <v>0</v>
      </c>
      <c r="T233">
        <v>0</v>
      </c>
      <c r="U233" s="4">
        <f t="shared" si="78"/>
        <v>1.5263230925592794</v>
      </c>
      <c r="V233">
        <f t="shared" si="79"/>
        <v>0</v>
      </c>
      <c r="W233">
        <v>13</v>
      </c>
      <c r="X233" s="4">
        <f t="shared" si="80"/>
        <v>1</v>
      </c>
      <c r="Y233">
        <f t="shared" si="81"/>
        <v>13</v>
      </c>
      <c r="Z233">
        <v>0</v>
      </c>
      <c r="AA233" s="4">
        <f t="shared" si="82"/>
        <v>4.5364773483477618</v>
      </c>
      <c r="AC233">
        <v>78.900000000000006</v>
      </c>
      <c r="AD233">
        <f t="shared" si="83"/>
        <v>7.6931342961398368</v>
      </c>
      <c r="AE233">
        <f t="shared" si="84"/>
        <v>606.98829596543317</v>
      </c>
      <c r="AG233">
        <f t="shared" si="85"/>
        <v>654.81425782566919</v>
      </c>
      <c r="AH233">
        <f t="shared" si="86"/>
        <v>232</v>
      </c>
      <c r="AI233">
        <f>VLOOKUP(A233,Referenz_DEF!A:E,5,FALSE)</f>
        <v>0</v>
      </c>
      <c r="AJ233">
        <f t="shared" si="87"/>
        <v>0</v>
      </c>
    </row>
    <row r="234" spans="1:36" x14ac:dyDescent="0.35">
      <c r="A234" s="5" t="s">
        <v>259</v>
      </c>
      <c r="B234">
        <v>3</v>
      </c>
      <c r="C234" s="4">
        <f t="shared" si="66"/>
        <v>6.1419390149774795</v>
      </c>
      <c r="D234">
        <f t="shared" si="67"/>
        <v>18.425817044932437</v>
      </c>
      <c r="E234">
        <v>3</v>
      </c>
      <c r="F234" s="4">
        <f t="shared" si="68"/>
        <v>9.4230058002091095</v>
      </c>
      <c r="G234">
        <f t="shared" si="69"/>
        <v>28.269017400627327</v>
      </c>
      <c r="H234">
        <v>5</v>
      </c>
      <c r="I234" s="4">
        <f t="shared" si="70"/>
        <v>1</v>
      </c>
      <c r="J234">
        <f t="shared" si="71"/>
        <v>5</v>
      </c>
      <c r="K234">
        <v>0</v>
      </c>
      <c r="L234" s="4">
        <f t="shared" si="72"/>
        <v>7.6613517660734658</v>
      </c>
      <c r="M234">
        <f t="shared" si="73"/>
        <v>0</v>
      </c>
      <c r="N234">
        <v>28</v>
      </c>
      <c r="O234" s="4">
        <f t="shared" si="74"/>
        <v>1.0137377392131277</v>
      </c>
      <c r="P234">
        <f t="shared" si="75"/>
        <v>28.384656697967575</v>
      </c>
      <c r="Q234">
        <v>2</v>
      </c>
      <c r="R234" s="4">
        <f t="shared" si="76"/>
        <v>1</v>
      </c>
      <c r="S234">
        <f t="shared" si="77"/>
        <v>2</v>
      </c>
      <c r="T234">
        <v>4</v>
      </c>
      <c r="U234" s="4">
        <f t="shared" si="78"/>
        <v>1.5263230925592794</v>
      </c>
      <c r="V234">
        <f t="shared" si="79"/>
        <v>6.1052923702371178</v>
      </c>
      <c r="W234">
        <v>22</v>
      </c>
      <c r="X234" s="4">
        <f t="shared" si="80"/>
        <v>1</v>
      </c>
      <c r="Y234">
        <f t="shared" si="81"/>
        <v>22</v>
      </c>
      <c r="Z234">
        <v>0</v>
      </c>
      <c r="AA234" s="4">
        <f t="shared" si="82"/>
        <v>4.5364773483477618</v>
      </c>
      <c r="AC234">
        <v>69.600000000000009</v>
      </c>
      <c r="AD234">
        <f t="shared" si="83"/>
        <v>7.6931342961398368</v>
      </c>
      <c r="AE234">
        <f t="shared" si="84"/>
        <v>535.44214701133274</v>
      </c>
      <c r="AG234">
        <f t="shared" si="85"/>
        <v>645.62693052509712</v>
      </c>
      <c r="AH234">
        <f t="shared" si="86"/>
        <v>233</v>
      </c>
      <c r="AI234">
        <f>VLOOKUP(A234,Referenz_DEF!A:E,5,FALSE)</f>
        <v>0</v>
      </c>
      <c r="AJ234">
        <f t="shared" si="87"/>
        <v>0</v>
      </c>
    </row>
    <row r="235" spans="1:36" x14ac:dyDescent="0.35">
      <c r="A235" s="5" t="s">
        <v>163</v>
      </c>
      <c r="B235">
        <v>2</v>
      </c>
      <c r="C235" s="4">
        <f t="shared" si="66"/>
        <v>6.1419390149774795</v>
      </c>
      <c r="D235">
        <f t="shared" si="67"/>
        <v>12.283878029954959</v>
      </c>
      <c r="E235">
        <v>1</v>
      </c>
      <c r="F235" s="4">
        <f t="shared" si="68"/>
        <v>9.4230058002091095</v>
      </c>
      <c r="G235">
        <f t="shared" si="69"/>
        <v>9.4230058002091095</v>
      </c>
      <c r="H235">
        <v>0</v>
      </c>
      <c r="I235" s="4">
        <f t="shared" si="70"/>
        <v>1</v>
      </c>
      <c r="J235">
        <f t="shared" si="71"/>
        <v>0</v>
      </c>
      <c r="K235">
        <v>0</v>
      </c>
      <c r="L235" s="4">
        <f t="shared" si="72"/>
        <v>7.6613517660734658</v>
      </c>
      <c r="M235">
        <f t="shared" si="73"/>
        <v>0</v>
      </c>
      <c r="N235">
        <v>9</v>
      </c>
      <c r="O235" s="4">
        <f t="shared" si="74"/>
        <v>1.0137377392131277</v>
      </c>
      <c r="P235">
        <f t="shared" si="75"/>
        <v>9.1236396529181487</v>
      </c>
      <c r="Q235">
        <v>0</v>
      </c>
      <c r="R235" s="4">
        <f t="shared" si="76"/>
        <v>1</v>
      </c>
      <c r="S235">
        <f t="shared" si="77"/>
        <v>0</v>
      </c>
      <c r="T235">
        <v>0</v>
      </c>
      <c r="U235" s="4">
        <f t="shared" si="78"/>
        <v>1.5263230925592794</v>
      </c>
      <c r="V235">
        <f t="shared" si="79"/>
        <v>0</v>
      </c>
      <c r="W235">
        <v>4</v>
      </c>
      <c r="X235" s="4">
        <f t="shared" si="80"/>
        <v>1</v>
      </c>
      <c r="Y235">
        <f t="shared" si="81"/>
        <v>4</v>
      </c>
      <c r="Z235">
        <v>0</v>
      </c>
      <c r="AA235" s="4">
        <f t="shared" si="82"/>
        <v>4.5364773483477618</v>
      </c>
      <c r="AC235">
        <v>77.8</v>
      </c>
      <c r="AD235">
        <f t="shared" si="83"/>
        <v>7.6931342961398368</v>
      </c>
      <c r="AE235">
        <f t="shared" si="84"/>
        <v>598.52584823967925</v>
      </c>
      <c r="AG235">
        <f t="shared" si="85"/>
        <v>633.35637172276154</v>
      </c>
      <c r="AH235">
        <f t="shared" si="86"/>
        <v>234</v>
      </c>
      <c r="AI235">
        <f>VLOOKUP(A235,Referenz_DEF!A:E,5,FALSE)</f>
        <v>0</v>
      </c>
      <c r="AJ235">
        <f t="shared" si="87"/>
        <v>0</v>
      </c>
    </row>
    <row r="236" spans="1:36" x14ac:dyDescent="0.35">
      <c r="A236" s="5" t="s">
        <v>268</v>
      </c>
      <c r="B236">
        <v>0</v>
      </c>
      <c r="C236" s="4">
        <f t="shared" si="66"/>
        <v>6.1419390149774795</v>
      </c>
      <c r="D236">
        <f t="shared" si="67"/>
        <v>0</v>
      </c>
      <c r="E236">
        <v>3</v>
      </c>
      <c r="F236" s="4">
        <f t="shared" si="68"/>
        <v>9.4230058002091095</v>
      </c>
      <c r="G236">
        <f t="shared" si="69"/>
        <v>28.269017400627327</v>
      </c>
      <c r="H236">
        <v>0</v>
      </c>
      <c r="I236" s="4">
        <f t="shared" si="70"/>
        <v>1</v>
      </c>
      <c r="J236">
        <f t="shared" si="71"/>
        <v>0</v>
      </c>
      <c r="K236">
        <v>0</v>
      </c>
      <c r="L236" s="4">
        <f t="shared" si="72"/>
        <v>7.6613517660734658</v>
      </c>
      <c r="M236">
        <f t="shared" si="73"/>
        <v>0</v>
      </c>
      <c r="N236">
        <v>23</v>
      </c>
      <c r="O236" s="4">
        <f t="shared" si="74"/>
        <v>1.0137377392131277</v>
      </c>
      <c r="P236">
        <f t="shared" si="75"/>
        <v>23.315968001901936</v>
      </c>
      <c r="Q236">
        <v>0</v>
      </c>
      <c r="R236" s="4">
        <f t="shared" si="76"/>
        <v>1</v>
      </c>
      <c r="S236">
        <f t="shared" si="77"/>
        <v>0</v>
      </c>
      <c r="T236">
        <v>0</v>
      </c>
      <c r="U236" s="4">
        <f t="shared" si="78"/>
        <v>1.5263230925592794</v>
      </c>
      <c r="V236">
        <f t="shared" si="79"/>
        <v>0</v>
      </c>
      <c r="W236">
        <v>9</v>
      </c>
      <c r="X236" s="4">
        <f t="shared" si="80"/>
        <v>1</v>
      </c>
      <c r="Y236">
        <f t="shared" si="81"/>
        <v>9</v>
      </c>
      <c r="Z236">
        <v>0</v>
      </c>
      <c r="AA236" s="4">
        <f t="shared" si="82"/>
        <v>4.5364773483477618</v>
      </c>
      <c r="AC236">
        <v>73.900000000000006</v>
      </c>
      <c r="AD236">
        <f t="shared" si="83"/>
        <v>7.6931342961398368</v>
      </c>
      <c r="AE236">
        <f t="shared" si="84"/>
        <v>568.52262448473402</v>
      </c>
      <c r="AG236">
        <f t="shared" si="85"/>
        <v>629.10760988726338</v>
      </c>
      <c r="AH236">
        <f t="shared" si="86"/>
        <v>235</v>
      </c>
      <c r="AI236">
        <f>VLOOKUP(A236,Referenz_DEF!A:E,5,FALSE)</f>
        <v>0</v>
      </c>
      <c r="AJ236">
        <f t="shared" si="87"/>
        <v>0</v>
      </c>
    </row>
    <row r="237" spans="1:36" x14ac:dyDescent="0.35">
      <c r="A237" s="5" t="s">
        <v>231</v>
      </c>
      <c r="B237">
        <v>10</v>
      </c>
      <c r="C237" s="4">
        <f t="shared" si="66"/>
        <v>6.1419390149774795</v>
      </c>
      <c r="D237">
        <f t="shared" si="67"/>
        <v>61.419390149774799</v>
      </c>
      <c r="E237">
        <v>1</v>
      </c>
      <c r="F237" s="4">
        <f t="shared" si="68"/>
        <v>9.4230058002091095</v>
      </c>
      <c r="G237">
        <f t="shared" si="69"/>
        <v>9.4230058002091095</v>
      </c>
      <c r="H237">
        <v>2</v>
      </c>
      <c r="I237" s="4">
        <f t="shared" si="70"/>
        <v>1</v>
      </c>
      <c r="J237">
        <f t="shared" si="71"/>
        <v>2</v>
      </c>
      <c r="K237">
        <v>0</v>
      </c>
      <c r="L237" s="4">
        <f t="shared" si="72"/>
        <v>7.6613517660734658</v>
      </c>
      <c r="M237">
        <f t="shared" si="73"/>
        <v>0</v>
      </c>
      <c r="N237">
        <v>75</v>
      </c>
      <c r="O237" s="4">
        <f t="shared" si="74"/>
        <v>1.0137377392131277</v>
      </c>
      <c r="P237">
        <f t="shared" si="75"/>
        <v>76.030330440984585</v>
      </c>
      <c r="Q237">
        <v>2</v>
      </c>
      <c r="R237" s="4">
        <f t="shared" si="76"/>
        <v>1</v>
      </c>
      <c r="S237">
        <f t="shared" si="77"/>
        <v>2</v>
      </c>
      <c r="T237">
        <v>2</v>
      </c>
      <c r="U237" s="4">
        <f t="shared" si="78"/>
        <v>1.5263230925592794</v>
      </c>
      <c r="V237">
        <f t="shared" si="79"/>
        <v>3.0526461851185589</v>
      </c>
      <c r="W237">
        <v>32</v>
      </c>
      <c r="X237" s="4">
        <f t="shared" si="80"/>
        <v>1</v>
      </c>
      <c r="Y237">
        <f t="shared" si="81"/>
        <v>32</v>
      </c>
      <c r="Z237">
        <v>0</v>
      </c>
      <c r="AA237" s="4">
        <f t="shared" si="82"/>
        <v>4.5364773483477618</v>
      </c>
      <c r="AC237">
        <v>57.333333333333343</v>
      </c>
      <c r="AD237">
        <f t="shared" si="83"/>
        <v>7.6931342961398368</v>
      </c>
      <c r="AE237">
        <f t="shared" si="84"/>
        <v>441.07303297868407</v>
      </c>
      <c r="AG237">
        <f t="shared" si="85"/>
        <v>626.99840555477113</v>
      </c>
      <c r="AH237">
        <f t="shared" si="86"/>
        <v>236</v>
      </c>
      <c r="AI237">
        <f>VLOOKUP(A237,Referenz_DEF!A:E,5,FALSE)</f>
        <v>0</v>
      </c>
      <c r="AJ237">
        <f t="shared" si="87"/>
        <v>0</v>
      </c>
    </row>
    <row r="238" spans="1:36" x14ac:dyDescent="0.35">
      <c r="A238" s="5" t="s">
        <v>139</v>
      </c>
      <c r="B238">
        <v>1</v>
      </c>
      <c r="C238" s="4">
        <f t="shared" si="66"/>
        <v>6.1419390149774795</v>
      </c>
      <c r="D238">
        <f t="shared" si="67"/>
        <v>6.1419390149774795</v>
      </c>
      <c r="E238">
        <v>2</v>
      </c>
      <c r="F238" s="4">
        <f t="shared" si="68"/>
        <v>9.4230058002091095</v>
      </c>
      <c r="G238">
        <f t="shared" si="69"/>
        <v>18.846011600418219</v>
      </c>
      <c r="H238">
        <v>2</v>
      </c>
      <c r="I238" s="4">
        <f t="shared" si="70"/>
        <v>1</v>
      </c>
      <c r="J238">
        <f t="shared" si="71"/>
        <v>2</v>
      </c>
      <c r="K238">
        <v>0</v>
      </c>
      <c r="L238" s="4">
        <f t="shared" si="72"/>
        <v>7.6613517660734658</v>
      </c>
      <c r="M238">
        <f t="shared" si="73"/>
        <v>0</v>
      </c>
      <c r="N238">
        <v>19</v>
      </c>
      <c r="O238" s="4">
        <f t="shared" si="74"/>
        <v>1.0137377392131277</v>
      </c>
      <c r="P238">
        <f t="shared" si="75"/>
        <v>19.261017045049428</v>
      </c>
      <c r="Q238">
        <v>1</v>
      </c>
      <c r="R238" s="4">
        <f t="shared" si="76"/>
        <v>1</v>
      </c>
      <c r="S238">
        <f t="shared" si="77"/>
        <v>1</v>
      </c>
      <c r="T238">
        <v>1</v>
      </c>
      <c r="U238" s="4">
        <f t="shared" si="78"/>
        <v>1.5263230925592794</v>
      </c>
      <c r="V238">
        <f t="shared" si="79"/>
        <v>1.5263230925592794</v>
      </c>
      <c r="W238">
        <v>7</v>
      </c>
      <c r="X238" s="4">
        <f t="shared" si="80"/>
        <v>1</v>
      </c>
      <c r="Y238">
        <f t="shared" si="81"/>
        <v>7</v>
      </c>
      <c r="Z238">
        <v>0</v>
      </c>
      <c r="AA238" s="4">
        <f t="shared" si="82"/>
        <v>4.5364773483477618</v>
      </c>
      <c r="AC238">
        <v>73.7</v>
      </c>
      <c r="AD238">
        <f t="shared" si="83"/>
        <v>7.6931342961398368</v>
      </c>
      <c r="AE238">
        <f t="shared" si="84"/>
        <v>566.98399762550605</v>
      </c>
      <c r="AG238">
        <f t="shared" si="85"/>
        <v>622.75928837851052</v>
      </c>
      <c r="AH238">
        <f t="shared" si="86"/>
        <v>237</v>
      </c>
      <c r="AI238">
        <f>VLOOKUP(A238,Referenz_DEF!A:E,5,FALSE)</f>
        <v>0</v>
      </c>
      <c r="AJ238">
        <f t="shared" si="87"/>
        <v>0</v>
      </c>
    </row>
    <row r="239" spans="1:36" x14ac:dyDescent="0.35">
      <c r="A239" s="5" t="s">
        <v>204</v>
      </c>
      <c r="B239">
        <v>0</v>
      </c>
      <c r="C239" s="4">
        <f t="shared" si="66"/>
        <v>6.1419390149774795</v>
      </c>
      <c r="D239">
        <f t="shared" si="67"/>
        <v>0</v>
      </c>
      <c r="E239">
        <v>0</v>
      </c>
      <c r="F239" s="4">
        <f t="shared" si="68"/>
        <v>9.4230058002091095</v>
      </c>
      <c r="G239">
        <f t="shared" si="69"/>
        <v>0</v>
      </c>
      <c r="H239">
        <v>0</v>
      </c>
      <c r="I239" s="4">
        <f t="shared" si="70"/>
        <v>1</v>
      </c>
      <c r="J239">
        <f t="shared" si="71"/>
        <v>0</v>
      </c>
      <c r="K239">
        <v>0</v>
      </c>
      <c r="L239" s="4">
        <f t="shared" si="72"/>
        <v>7.6613517660734658</v>
      </c>
      <c r="M239">
        <f t="shared" si="73"/>
        <v>0</v>
      </c>
      <c r="N239">
        <v>5</v>
      </c>
      <c r="O239" s="4">
        <f t="shared" si="74"/>
        <v>1.0137377392131277</v>
      </c>
      <c r="P239">
        <f t="shared" si="75"/>
        <v>5.0686886960656388</v>
      </c>
      <c r="Q239">
        <v>0</v>
      </c>
      <c r="R239" s="4">
        <f t="shared" si="76"/>
        <v>1</v>
      </c>
      <c r="S239">
        <f t="shared" si="77"/>
        <v>0</v>
      </c>
      <c r="T239">
        <v>0</v>
      </c>
      <c r="U239" s="4">
        <f t="shared" si="78"/>
        <v>1.5263230925592794</v>
      </c>
      <c r="V239">
        <f t="shared" si="79"/>
        <v>0</v>
      </c>
      <c r="W239">
        <v>1</v>
      </c>
      <c r="X239" s="4">
        <f t="shared" si="80"/>
        <v>1</v>
      </c>
      <c r="Y239">
        <f t="shared" si="81"/>
        <v>1</v>
      </c>
      <c r="Z239">
        <v>0</v>
      </c>
      <c r="AA239" s="4">
        <f t="shared" si="82"/>
        <v>4.5364773483477618</v>
      </c>
      <c r="AC239">
        <v>80</v>
      </c>
      <c r="AD239">
        <f t="shared" si="83"/>
        <v>7.6931342961398368</v>
      </c>
      <c r="AE239">
        <f t="shared" si="84"/>
        <v>615.45074369118697</v>
      </c>
      <c r="AG239">
        <f t="shared" si="85"/>
        <v>621.51943238725266</v>
      </c>
      <c r="AH239">
        <f t="shared" si="86"/>
        <v>238</v>
      </c>
      <c r="AI239">
        <f>VLOOKUP(A239,Referenz_DEF!A:E,5,FALSE)</f>
        <v>0</v>
      </c>
      <c r="AJ239">
        <f t="shared" si="87"/>
        <v>0</v>
      </c>
    </row>
    <row r="240" spans="1:36" x14ac:dyDescent="0.35">
      <c r="A240" s="5" t="s">
        <v>241</v>
      </c>
      <c r="B240">
        <v>0</v>
      </c>
      <c r="C240" s="4">
        <f t="shared" si="66"/>
        <v>6.1419390149774795</v>
      </c>
      <c r="D240">
        <f t="shared" si="67"/>
        <v>0</v>
      </c>
      <c r="E240">
        <v>0</v>
      </c>
      <c r="F240" s="4">
        <f t="shared" si="68"/>
        <v>9.4230058002091095</v>
      </c>
      <c r="G240">
        <f t="shared" si="69"/>
        <v>0</v>
      </c>
      <c r="H240">
        <v>0</v>
      </c>
      <c r="I240" s="4">
        <f t="shared" si="70"/>
        <v>1</v>
      </c>
      <c r="J240">
        <f t="shared" si="71"/>
        <v>0</v>
      </c>
      <c r="K240">
        <v>0</v>
      </c>
      <c r="L240" s="4">
        <f t="shared" si="72"/>
        <v>7.6613517660734658</v>
      </c>
      <c r="M240">
        <f t="shared" si="73"/>
        <v>0</v>
      </c>
      <c r="N240">
        <v>5</v>
      </c>
      <c r="O240" s="4">
        <f t="shared" si="74"/>
        <v>1.0137377392131277</v>
      </c>
      <c r="P240">
        <f t="shared" si="75"/>
        <v>5.0686886960656388</v>
      </c>
      <c r="Q240">
        <v>0</v>
      </c>
      <c r="R240" s="4">
        <f t="shared" si="76"/>
        <v>1</v>
      </c>
      <c r="S240">
        <f t="shared" si="77"/>
        <v>0</v>
      </c>
      <c r="T240">
        <v>0</v>
      </c>
      <c r="U240" s="4">
        <f t="shared" si="78"/>
        <v>1.5263230925592794</v>
      </c>
      <c r="V240">
        <f t="shared" si="79"/>
        <v>0</v>
      </c>
      <c r="W240">
        <v>1</v>
      </c>
      <c r="X240" s="4">
        <f t="shared" si="80"/>
        <v>1</v>
      </c>
      <c r="Y240">
        <f t="shared" si="81"/>
        <v>1</v>
      </c>
      <c r="Z240">
        <v>0</v>
      </c>
      <c r="AA240" s="4">
        <f t="shared" si="82"/>
        <v>4.5364773483477618</v>
      </c>
      <c r="AC240">
        <v>80</v>
      </c>
      <c r="AD240">
        <f t="shared" si="83"/>
        <v>7.6931342961398368</v>
      </c>
      <c r="AE240">
        <f t="shared" si="84"/>
        <v>615.45074369118697</v>
      </c>
      <c r="AG240">
        <f t="shared" si="85"/>
        <v>621.51943238725266</v>
      </c>
      <c r="AH240">
        <f t="shared" si="86"/>
        <v>238</v>
      </c>
      <c r="AI240">
        <f>VLOOKUP(A240,Referenz_DEF!A:E,5,FALSE)</f>
        <v>0</v>
      </c>
      <c r="AJ240">
        <f t="shared" si="87"/>
        <v>0</v>
      </c>
    </row>
    <row r="241" spans="1:36" x14ac:dyDescent="0.35">
      <c r="A241" s="5" t="s">
        <v>79</v>
      </c>
      <c r="B241">
        <v>0</v>
      </c>
      <c r="C241" s="4">
        <f t="shared" si="66"/>
        <v>6.1419390149774795</v>
      </c>
      <c r="D241">
        <f t="shared" si="67"/>
        <v>0</v>
      </c>
      <c r="E241">
        <v>0</v>
      </c>
      <c r="F241" s="4">
        <f t="shared" si="68"/>
        <v>9.4230058002091095</v>
      </c>
      <c r="G241">
        <f t="shared" si="69"/>
        <v>0</v>
      </c>
      <c r="H241">
        <v>2</v>
      </c>
      <c r="I241" s="4">
        <f t="shared" si="70"/>
        <v>1</v>
      </c>
      <c r="J241">
        <f t="shared" si="71"/>
        <v>2</v>
      </c>
      <c r="K241">
        <v>0</v>
      </c>
      <c r="L241" s="4">
        <f t="shared" si="72"/>
        <v>7.6613517660734658</v>
      </c>
      <c r="M241">
        <f t="shared" si="73"/>
        <v>0</v>
      </c>
      <c r="N241">
        <v>52</v>
      </c>
      <c r="O241" s="4">
        <f t="shared" si="74"/>
        <v>1.0137377392131277</v>
      </c>
      <c r="P241">
        <f t="shared" si="75"/>
        <v>52.714362439082642</v>
      </c>
      <c r="Q241">
        <v>0</v>
      </c>
      <c r="R241" s="4">
        <f t="shared" si="76"/>
        <v>1</v>
      </c>
      <c r="S241">
        <f t="shared" si="77"/>
        <v>0</v>
      </c>
      <c r="T241">
        <v>2</v>
      </c>
      <c r="U241" s="4">
        <f t="shared" si="78"/>
        <v>1.5263230925592794</v>
      </c>
      <c r="V241">
        <f t="shared" si="79"/>
        <v>3.0526461851185589</v>
      </c>
      <c r="W241">
        <v>10</v>
      </c>
      <c r="X241" s="4">
        <f t="shared" si="80"/>
        <v>1</v>
      </c>
      <c r="Y241">
        <f t="shared" si="81"/>
        <v>10</v>
      </c>
      <c r="Z241">
        <v>0</v>
      </c>
      <c r="AA241" s="4">
        <f t="shared" si="82"/>
        <v>4.5364773483477618</v>
      </c>
      <c r="AB241">
        <f>Z241*AA241</f>
        <v>0</v>
      </c>
      <c r="AC241">
        <v>71.2</v>
      </c>
      <c r="AD241">
        <f t="shared" si="83"/>
        <v>7.6931342961398368</v>
      </c>
      <c r="AE241">
        <f t="shared" si="84"/>
        <v>547.75116188515642</v>
      </c>
      <c r="AG241">
        <f t="shared" si="85"/>
        <v>615.51817050935756</v>
      </c>
      <c r="AH241">
        <f t="shared" si="86"/>
        <v>240</v>
      </c>
      <c r="AI241">
        <f>VLOOKUP(A241,Referenz_DEF!A:E,5,FALSE)</f>
        <v>0</v>
      </c>
      <c r="AJ241">
        <f t="shared" si="87"/>
        <v>0</v>
      </c>
    </row>
    <row r="242" spans="1:36" x14ac:dyDescent="0.35">
      <c r="A242" s="5" t="s">
        <v>206</v>
      </c>
      <c r="B242">
        <v>0</v>
      </c>
      <c r="C242" s="4">
        <f t="shared" si="66"/>
        <v>6.1419390149774795</v>
      </c>
      <c r="D242">
        <f t="shared" si="67"/>
        <v>0</v>
      </c>
      <c r="E242">
        <v>2</v>
      </c>
      <c r="F242" s="4">
        <f t="shared" si="68"/>
        <v>9.4230058002091095</v>
      </c>
      <c r="G242">
        <f t="shared" si="69"/>
        <v>18.846011600418219</v>
      </c>
      <c r="H242">
        <v>0</v>
      </c>
      <c r="I242" s="4">
        <f t="shared" si="70"/>
        <v>1</v>
      </c>
      <c r="J242">
        <f t="shared" si="71"/>
        <v>0</v>
      </c>
      <c r="K242">
        <v>0</v>
      </c>
      <c r="L242" s="4">
        <f t="shared" si="72"/>
        <v>7.6613517660734658</v>
      </c>
      <c r="M242">
        <f t="shared" si="73"/>
        <v>0</v>
      </c>
      <c r="N242">
        <v>12</v>
      </c>
      <c r="O242" s="4">
        <f t="shared" si="74"/>
        <v>1.0137377392131277</v>
      </c>
      <c r="P242">
        <f t="shared" si="75"/>
        <v>12.164852870557532</v>
      </c>
      <c r="Q242">
        <v>0</v>
      </c>
      <c r="R242" s="4">
        <f t="shared" si="76"/>
        <v>1</v>
      </c>
      <c r="S242">
        <f t="shared" si="77"/>
        <v>0</v>
      </c>
      <c r="T242">
        <v>0</v>
      </c>
      <c r="U242" s="4">
        <f t="shared" si="78"/>
        <v>1.5263230925592794</v>
      </c>
      <c r="V242">
        <f t="shared" si="79"/>
        <v>0</v>
      </c>
      <c r="W242">
        <v>6</v>
      </c>
      <c r="X242" s="4">
        <f t="shared" si="80"/>
        <v>1</v>
      </c>
      <c r="Y242">
        <f t="shared" si="81"/>
        <v>6</v>
      </c>
      <c r="Z242">
        <v>0</v>
      </c>
      <c r="AA242" s="4">
        <f t="shared" si="82"/>
        <v>4.5364773483477618</v>
      </c>
      <c r="AC242">
        <v>75</v>
      </c>
      <c r="AD242">
        <f t="shared" si="83"/>
        <v>7.6931342961398368</v>
      </c>
      <c r="AE242">
        <f t="shared" si="84"/>
        <v>576.98507221048771</v>
      </c>
      <c r="AG242">
        <f t="shared" si="85"/>
        <v>613.99593668146349</v>
      </c>
      <c r="AH242">
        <f t="shared" si="86"/>
        <v>241</v>
      </c>
      <c r="AI242">
        <f>VLOOKUP(A242,Referenz_DEF!A:E,5,FALSE)</f>
        <v>0</v>
      </c>
      <c r="AJ242">
        <f t="shared" si="87"/>
        <v>0</v>
      </c>
    </row>
    <row r="243" spans="1:36" x14ac:dyDescent="0.35">
      <c r="A243" s="5" t="s">
        <v>225</v>
      </c>
      <c r="B243">
        <v>0</v>
      </c>
      <c r="C243" s="4">
        <f t="shared" si="66"/>
        <v>6.1419390149774795</v>
      </c>
      <c r="D243">
        <f t="shared" si="67"/>
        <v>0</v>
      </c>
      <c r="E243">
        <v>2</v>
      </c>
      <c r="F243" s="4">
        <f t="shared" si="68"/>
        <v>9.4230058002091095</v>
      </c>
      <c r="G243">
        <f t="shared" si="69"/>
        <v>18.846011600418219</v>
      </c>
      <c r="H243">
        <v>0</v>
      </c>
      <c r="I243" s="4">
        <f t="shared" si="70"/>
        <v>1</v>
      </c>
      <c r="J243">
        <f t="shared" si="71"/>
        <v>0</v>
      </c>
      <c r="K243">
        <v>0</v>
      </c>
      <c r="L243" s="4">
        <f t="shared" si="72"/>
        <v>7.6613517660734658</v>
      </c>
      <c r="M243">
        <f t="shared" si="73"/>
        <v>0</v>
      </c>
      <c r="N243">
        <v>8</v>
      </c>
      <c r="O243" s="4">
        <f t="shared" si="74"/>
        <v>1.0137377392131277</v>
      </c>
      <c r="P243">
        <f t="shared" si="75"/>
        <v>8.1099019137050217</v>
      </c>
      <c r="Q243">
        <v>0</v>
      </c>
      <c r="R243" s="4">
        <f t="shared" si="76"/>
        <v>1</v>
      </c>
      <c r="S243">
        <f t="shared" si="77"/>
        <v>0</v>
      </c>
      <c r="T243">
        <v>0</v>
      </c>
      <c r="U243" s="4">
        <f t="shared" si="78"/>
        <v>1.5263230925592794</v>
      </c>
      <c r="V243">
        <f t="shared" si="79"/>
        <v>0</v>
      </c>
      <c r="W243">
        <v>4</v>
      </c>
      <c r="X243" s="4">
        <f t="shared" si="80"/>
        <v>1</v>
      </c>
      <c r="Y243">
        <f t="shared" si="81"/>
        <v>4</v>
      </c>
      <c r="Z243">
        <v>0</v>
      </c>
      <c r="AA243" s="4">
        <f t="shared" si="82"/>
        <v>4.5364773483477618</v>
      </c>
      <c r="AC243">
        <v>75</v>
      </c>
      <c r="AD243">
        <f t="shared" si="83"/>
        <v>7.6931342961398368</v>
      </c>
      <c r="AE243">
        <f t="shared" si="84"/>
        <v>576.98507221048771</v>
      </c>
      <c r="AG243">
        <f t="shared" si="85"/>
        <v>607.94098572461098</v>
      </c>
      <c r="AH243">
        <f t="shared" si="86"/>
        <v>242</v>
      </c>
      <c r="AI243">
        <f>VLOOKUP(A243,Referenz_DEF!A:E,5,FALSE)</f>
        <v>0</v>
      </c>
      <c r="AJ243">
        <f t="shared" si="87"/>
        <v>0</v>
      </c>
    </row>
    <row r="244" spans="1:36" x14ac:dyDescent="0.35">
      <c r="A244" s="5" t="s">
        <v>83</v>
      </c>
      <c r="B244">
        <v>1</v>
      </c>
      <c r="C244" s="4">
        <f t="shared" si="66"/>
        <v>6.1419390149774795</v>
      </c>
      <c r="D244">
        <f t="shared" si="67"/>
        <v>6.1419390149774795</v>
      </c>
      <c r="E244">
        <v>1</v>
      </c>
      <c r="F244" s="4">
        <f t="shared" si="68"/>
        <v>9.4230058002091095</v>
      </c>
      <c r="G244">
        <f t="shared" si="69"/>
        <v>9.4230058002091095</v>
      </c>
      <c r="H244">
        <v>1</v>
      </c>
      <c r="I244" s="4">
        <f t="shared" si="70"/>
        <v>1</v>
      </c>
      <c r="J244">
        <f t="shared" si="71"/>
        <v>1</v>
      </c>
      <c r="K244">
        <v>0</v>
      </c>
      <c r="L244" s="4">
        <f t="shared" si="72"/>
        <v>7.6613517660734658</v>
      </c>
      <c r="M244">
        <f t="shared" si="73"/>
        <v>0</v>
      </c>
      <c r="N244">
        <v>8</v>
      </c>
      <c r="O244" s="4">
        <f t="shared" si="74"/>
        <v>1.0137377392131277</v>
      </c>
      <c r="P244">
        <f t="shared" si="75"/>
        <v>8.1099019137050217</v>
      </c>
      <c r="Q244">
        <v>0</v>
      </c>
      <c r="R244" s="4">
        <f t="shared" si="76"/>
        <v>1</v>
      </c>
      <c r="S244">
        <f t="shared" si="77"/>
        <v>0</v>
      </c>
      <c r="T244">
        <v>0</v>
      </c>
      <c r="U244" s="4">
        <f t="shared" si="78"/>
        <v>1.5263230925592794</v>
      </c>
      <c r="V244">
        <f t="shared" si="79"/>
        <v>0</v>
      </c>
      <c r="W244">
        <v>5</v>
      </c>
      <c r="X244" s="4">
        <f t="shared" si="80"/>
        <v>1</v>
      </c>
      <c r="Y244">
        <f t="shared" si="81"/>
        <v>5</v>
      </c>
      <c r="Z244">
        <v>0</v>
      </c>
      <c r="AA244" s="4">
        <f t="shared" si="82"/>
        <v>4.5364773483477618</v>
      </c>
      <c r="AB244">
        <f>Z244*AA244</f>
        <v>0</v>
      </c>
      <c r="AC244">
        <v>75</v>
      </c>
      <c r="AD244">
        <f t="shared" si="83"/>
        <v>7.6931342961398368</v>
      </c>
      <c r="AE244">
        <f t="shared" si="84"/>
        <v>576.98507221048771</v>
      </c>
      <c r="AG244">
        <f t="shared" si="85"/>
        <v>606.65991893937928</v>
      </c>
      <c r="AH244">
        <f t="shared" si="86"/>
        <v>243</v>
      </c>
      <c r="AI244">
        <f>VLOOKUP(A244,Referenz_DEF!A:E,5,FALSE)</f>
        <v>0</v>
      </c>
      <c r="AJ244">
        <f t="shared" si="87"/>
        <v>0</v>
      </c>
    </row>
    <row r="245" spans="1:36" x14ac:dyDescent="0.35">
      <c r="A245" s="5" t="s">
        <v>217</v>
      </c>
      <c r="B245">
        <v>5</v>
      </c>
      <c r="C245" s="4">
        <f t="shared" si="66"/>
        <v>6.1419390149774795</v>
      </c>
      <c r="D245">
        <f t="shared" si="67"/>
        <v>30.709695074887399</v>
      </c>
      <c r="E245">
        <v>0</v>
      </c>
      <c r="F245" s="4">
        <f t="shared" si="68"/>
        <v>9.4230058002091095</v>
      </c>
      <c r="G245">
        <f t="shared" si="69"/>
        <v>0</v>
      </c>
      <c r="H245">
        <v>0</v>
      </c>
      <c r="I245" s="4">
        <f t="shared" si="70"/>
        <v>1</v>
      </c>
      <c r="J245">
        <f t="shared" si="71"/>
        <v>0</v>
      </c>
      <c r="K245">
        <v>0</v>
      </c>
      <c r="L245" s="4">
        <f t="shared" si="72"/>
        <v>7.6613517660734658</v>
      </c>
      <c r="M245">
        <f t="shared" si="73"/>
        <v>0</v>
      </c>
      <c r="N245">
        <v>26</v>
      </c>
      <c r="O245" s="4">
        <f t="shared" si="74"/>
        <v>1.0137377392131277</v>
      </c>
      <c r="P245">
        <f t="shared" si="75"/>
        <v>26.357181219541321</v>
      </c>
      <c r="Q245">
        <v>1</v>
      </c>
      <c r="R245" s="4">
        <f t="shared" si="76"/>
        <v>1</v>
      </c>
      <c r="S245">
        <f t="shared" si="77"/>
        <v>1</v>
      </c>
      <c r="T245">
        <v>1</v>
      </c>
      <c r="U245" s="4">
        <f t="shared" si="78"/>
        <v>1.5263230925592794</v>
      </c>
      <c r="V245">
        <f t="shared" si="79"/>
        <v>1.5263230925592794</v>
      </c>
      <c r="W245">
        <v>8</v>
      </c>
      <c r="X245" s="4">
        <f t="shared" si="80"/>
        <v>1</v>
      </c>
      <c r="Y245">
        <f t="shared" si="81"/>
        <v>8</v>
      </c>
      <c r="Z245">
        <v>0</v>
      </c>
      <c r="AA245" s="4">
        <f t="shared" si="82"/>
        <v>4.5364773483477618</v>
      </c>
      <c r="AC245">
        <v>69.2</v>
      </c>
      <c r="AD245">
        <f t="shared" si="83"/>
        <v>7.6931342961398368</v>
      </c>
      <c r="AE245">
        <f t="shared" si="84"/>
        <v>532.36489329287667</v>
      </c>
      <c r="AG245">
        <f t="shared" si="85"/>
        <v>599.95809267986465</v>
      </c>
      <c r="AH245">
        <f t="shared" si="86"/>
        <v>244</v>
      </c>
      <c r="AI245">
        <f>VLOOKUP(A245,Referenz_DEF!A:E,5,FALSE)</f>
        <v>0</v>
      </c>
      <c r="AJ245">
        <f t="shared" si="87"/>
        <v>0</v>
      </c>
    </row>
    <row r="246" spans="1:36" x14ac:dyDescent="0.35">
      <c r="A246" s="5" t="s">
        <v>77</v>
      </c>
      <c r="B246">
        <v>1</v>
      </c>
      <c r="C246" s="4">
        <f t="shared" si="66"/>
        <v>6.1419390149774795</v>
      </c>
      <c r="D246">
        <f t="shared" si="67"/>
        <v>6.1419390149774795</v>
      </c>
      <c r="E246">
        <v>4</v>
      </c>
      <c r="F246" s="4">
        <f t="shared" si="68"/>
        <v>9.4230058002091095</v>
      </c>
      <c r="G246">
        <f t="shared" si="69"/>
        <v>37.692023200836438</v>
      </c>
      <c r="H246">
        <v>1</v>
      </c>
      <c r="I246" s="4">
        <f t="shared" si="70"/>
        <v>1</v>
      </c>
      <c r="J246">
        <f t="shared" si="71"/>
        <v>1</v>
      </c>
      <c r="K246">
        <v>0</v>
      </c>
      <c r="L246" s="4">
        <f t="shared" si="72"/>
        <v>7.6613517660734658</v>
      </c>
      <c r="M246">
        <f t="shared" si="73"/>
        <v>0</v>
      </c>
      <c r="N246">
        <v>10</v>
      </c>
      <c r="O246" s="4">
        <f t="shared" si="74"/>
        <v>1.0137377392131277</v>
      </c>
      <c r="P246">
        <f t="shared" si="75"/>
        <v>10.137377392131278</v>
      </c>
      <c r="Q246">
        <v>0</v>
      </c>
      <c r="R246" s="4">
        <f t="shared" si="76"/>
        <v>1</v>
      </c>
      <c r="S246">
        <f t="shared" si="77"/>
        <v>0</v>
      </c>
      <c r="T246">
        <v>0</v>
      </c>
      <c r="U246" s="4">
        <f t="shared" si="78"/>
        <v>1.5263230925592794</v>
      </c>
      <c r="V246">
        <f t="shared" si="79"/>
        <v>0</v>
      </c>
      <c r="W246">
        <v>5</v>
      </c>
      <c r="X246" s="4">
        <f t="shared" si="80"/>
        <v>1</v>
      </c>
      <c r="Y246">
        <f t="shared" si="81"/>
        <v>5</v>
      </c>
      <c r="Z246">
        <v>0</v>
      </c>
      <c r="AA246" s="4">
        <f t="shared" si="82"/>
        <v>4.5364773483477618</v>
      </c>
      <c r="AB246">
        <f>Z246*AA246</f>
        <v>0</v>
      </c>
      <c r="AC246">
        <v>70</v>
      </c>
      <c r="AD246">
        <f t="shared" si="83"/>
        <v>7.6931342961398368</v>
      </c>
      <c r="AE246">
        <f t="shared" si="84"/>
        <v>538.51940072978857</v>
      </c>
      <c r="AG246">
        <f t="shared" si="85"/>
        <v>598.49074033773365</v>
      </c>
      <c r="AH246">
        <f t="shared" si="86"/>
        <v>245</v>
      </c>
      <c r="AI246">
        <f>VLOOKUP(A246,Referenz_DEF!A:E,5,FALSE)</f>
        <v>0</v>
      </c>
      <c r="AJ246">
        <f t="shared" si="87"/>
        <v>0</v>
      </c>
    </row>
    <row r="247" spans="1:36" x14ac:dyDescent="0.35">
      <c r="A247" s="5" t="s">
        <v>137</v>
      </c>
      <c r="B247">
        <v>1</v>
      </c>
      <c r="C247" s="4">
        <f t="shared" si="66"/>
        <v>6.1419390149774795</v>
      </c>
      <c r="D247">
        <f t="shared" si="67"/>
        <v>6.1419390149774795</v>
      </c>
      <c r="E247">
        <v>1</v>
      </c>
      <c r="F247" s="4">
        <f t="shared" si="68"/>
        <v>9.4230058002091095</v>
      </c>
      <c r="G247">
        <f t="shared" si="69"/>
        <v>9.4230058002091095</v>
      </c>
      <c r="H247">
        <v>2</v>
      </c>
      <c r="I247" s="4">
        <f t="shared" si="70"/>
        <v>1</v>
      </c>
      <c r="J247">
        <f t="shared" si="71"/>
        <v>2</v>
      </c>
      <c r="K247">
        <v>0</v>
      </c>
      <c r="L247" s="4">
        <f t="shared" si="72"/>
        <v>7.6613517660734658</v>
      </c>
      <c r="M247">
        <f t="shared" si="73"/>
        <v>0</v>
      </c>
      <c r="N247">
        <v>11</v>
      </c>
      <c r="O247" s="4">
        <f t="shared" si="74"/>
        <v>1.0137377392131277</v>
      </c>
      <c r="P247">
        <f t="shared" si="75"/>
        <v>11.151115131344405</v>
      </c>
      <c r="Q247">
        <v>0</v>
      </c>
      <c r="R247" s="4">
        <f t="shared" si="76"/>
        <v>1</v>
      </c>
      <c r="S247">
        <f t="shared" si="77"/>
        <v>0</v>
      </c>
      <c r="T247">
        <v>0</v>
      </c>
      <c r="U247" s="4">
        <f t="shared" si="78"/>
        <v>1.5263230925592794</v>
      </c>
      <c r="V247">
        <f t="shared" si="79"/>
        <v>0</v>
      </c>
      <c r="W247">
        <v>1</v>
      </c>
      <c r="X247" s="4">
        <f t="shared" si="80"/>
        <v>1</v>
      </c>
      <c r="Y247">
        <f t="shared" si="81"/>
        <v>1</v>
      </c>
      <c r="Z247">
        <v>0</v>
      </c>
      <c r="AA247" s="4">
        <f t="shared" si="82"/>
        <v>4.5364773483477618</v>
      </c>
      <c r="AC247">
        <v>72.7</v>
      </c>
      <c r="AD247">
        <f t="shared" si="83"/>
        <v>7.6931342961398368</v>
      </c>
      <c r="AE247">
        <f t="shared" si="84"/>
        <v>559.29086332936618</v>
      </c>
      <c r="AG247">
        <f t="shared" si="85"/>
        <v>589.00692327589718</v>
      </c>
      <c r="AH247">
        <f t="shared" si="86"/>
        <v>246</v>
      </c>
      <c r="AI247">
        <f>VLOOKUP(A247,Referenz_DEF!A:E,5,FALSE)</f>
        <v>0</v>
      </c>
      <c r="AJ247">
        <f t="shared" si="87"/>
        <v>0</v>
      </c>
    </row>
    <row r="248" spans="1:36" x14ac:dyDescent="0.35">
      <c r="A248" s="5" t="s">
        <v>142</v>
      </c>
      <c r="B248">
        <v>0</v>
      </c>
      <c r="C248" s="4">
        <f t="shared" si="66"/>
        <v>6.1419390149774795</v>
      </c>
      <c r="D248">
        <f t="shared" si="67"/>
        <v>0</v>
      </c>
      <c r="E248">
        <v>0</v>
      </c>
      <c r="F248" s="4">
        <f t="shared" si="68"/>
        <v>9.4230058002091095</v>
      </c>
      <c r="G248">
        <f t="shared" si="69"/>
        <v>0</v>
      </c>
      <c r="H248">
        <v>0</v>
      </c>
      <c r="I248" s="4">
        <f t="shared" si="70"/>
        <v>1</v>
      </c>
      <c r="J248">
        <f t="shared" si="71"/>
        <v>0</v>
      </c>
      <c r="K248">
        <v>0</v>
      </c>
      <c r="L248" s="4">
        <f t="shared" si="72"/>
        <v>7.6613517660734658</v>
      </c>
      <c r="M248">
        <f t="shared" si="73"/>
        <v>0</v>
      </c>
      <c r="N248">
        <v>4</v>
      </c>
      <c r="O248" s="4">
        <f t="shared" si="74"/>
        <v>1.0137377392131277</v>
      </c>
      <c r="P248">
        <f t="shared" si="75"/>
        <v>4.0549509568525108</v>
      </c>
      <c r="Q248">
        <v>0</v>
      </c>
      <c r="R248" s="4">
        <f t="shared" si="76"/>
        <v>1</v>
      </c>
      <c r="S248">
        <f t="shared" si="77"/>
        <v>0</v>
      </c>
      <c r="T248">
        <v>0</v>
      </c>
      <c r="U248" s="4">
        <f t="shared" si="78"/>
        <v>1.5263230925592794</v>
      </c>
      <c r="V248">
        <f t="shared" si="79"/>
        <v>0</v>
      </c>
      <c r="W248">
        <v>5</v>
      </c>
      <c r="X248" s="4">
        <f t="shared" si="80"/>
        <v>1</v>
      </c>
      <c r="Y248">
        <f t="shared" si="81"/>
        <v>5</v>
      </c>
      <c r="Z248">
        <v>0</v>
      </c>
      <c r="AA248" s="4">
        <f t="shared" si="82"/>
        <v>4.5364773483477618</v>
      </c>
      <c r="AC248">
        <v>75</v>
      </c>
      <c r="AD248">
        <f t="shared" si="83"/>
        <v>7.6931342961398368</v>
      </c>
      <c r="AE248">
        <f t="shared" si="84"/>
        <v>576.98507221048771</v>
      </c>
      <c r="AG248">
        <f t="shared" si="85"/>
        <v>586.04002316734022</v>
      </c>
      <c r="AH248">
        <f t="shared" si="86"/>
        <v>247</v>
      </c>
      <c r="AI248">
        <f>VLOOKUP(A248,Referenz_DEF!A:E,5,FALSE)</f>
        <v>0</v>
      </c>
      <c r="AJ248">
        <f t="shared" si="87"/>
        <v>0</v>
      </c>
    </row>
    <row r="249" spans="1:36" x14ac:dyDescent="0.35">
      <c r="A249" s="5" t="s">
        <v>318</v>
      </c>
      <c r="B249">
        <v>0</v>
      </c>
      <c r="C249" s="4">
        <f t="shared" si="66"/>
        <v>6.1419390149774795</v>
      </c>
      <c r="D249">
        <f t="shared" si="67"/>
        <v>0</v>
      </c>
      <c r="E249">
        <v>1</v>
      </c>
      <c r="F249" s="4">
        <f t="shared" si="68"/>
        <v>9.4230058002091095</v>
      </c>
      <c r="G249">
        <f t="shared" si="69"/>
        <v>9.4230058002091095</v>
      </c>
      <c r="H249">
        <v>1</v>
      </c>
      <c r="I249" s="4">
        <f t="shared" si="70"/>
        <v>1</v>
      </c>
      <c r="J249">
        <f t="shared" si="71"/>
        <v>1</v>
      </c>
      <c r="K249">
        <v>0</v>
      </c>
      <c r="L249" s="4">
        <f t="shared" si="72"/>
        <v>7.6613517660734658</v>
      </c>
      <c r="M249">
        <f t="shared" si="73"/>
        <v>0</v>
      </c>
      <c r="N249">
        <v>22</v>
      </c>
      <c r="O249" s="4">
        <f t="shared" si="74"/>
        <v>1.0137377392131277</v>
      </c>
      <c r="P249">
        <f t="shared" si="75"/>
        <v>22.302230262688809</v>
      </c>
      <c r="Q249">
        <v>4</v>
      </c>
      <c r="R249" s="4">
        <f t="shared" si="76"/>
        <v>1</v>
      </c>
      <c r="S249">
        <f t="shared" si="77"/>
        <v>4</v>
      </c>
      <c r="T249">
        <v>0</v>
      </c>
      <c r="U249" s="4">
        <f t="shared" si="78"/>
        <v>1.5263230925592794</v>
      </c>
      <c r="V249">
        <f t="shared" si="79"/>
        <v>0</v>
      </c>
      <c r="W249">
        <v>6</v>
      </c>
      <c r="X249" s="4">
        <f t="shared" si="80"/>
        <v>1</v>
      </c>
      <c r="Y249">
        <f t="shared" si="81"/>
        <v>6</v>
      </c>
      <c r="Z249">
        <v>0</v>
      </c>
      <c r="AA249" s="4">
        <f t="shared" si="82"/>
        <v>4.5364773483477618</v>
      </c>
      <c r="AC249">
        <v>68.2</v>
      </c>
      <c r="AD249">
        <f t="shared" si="83"/>
        <v>7.6931342961398368</v>
      </c>
      <c r="AE249">
        <f t="shared" si="84"/>
        <v>524.67175899673691</v>
      </c>
      <c r="AG249">
        <f t="shared" si="85"/>
        <v>567.39699505963483</v>
      </c>
      <c r="AH249">
        <f t="shared" si="86"/>
        <v>248</v>
      </c>
      <c r="AI249">
        <f>VLOOKUP(A249,Referenz_DEF!A:E,5,FALSE)</f>
        <v>0</v>
      </c>
      <c r="AJ249">
        <f t="shared" si="87"/>
        <v>0</v>
      </c>
    </row>
    <row r="250" spans="1:36" x14ac:dyDescent="0.35">
      <c r="A250" s="5" t="s">
        <v>236</v>
      </c>
      <c r="B250">
        <v>0</v>
      </c>
      <c r="C250" s="4">
        <f t="shared" si="66"/>
        <v>6.1419390149774795</v>
      </c>
      <c r="D250">
        <f t="shared" si="67"/>
        <v>0</v>
      </c>
      <c r="E250">
        <v>1</v>
      </c>
      <c r="F250" s="4">
        <f t="shared" si="68"/>
        <v>9.4230058002091095</v>
      </c>
      <c r="G250">
        <f t="shared" si="69"/>
        <v>9.4230058002091095</v>
      </c>
      <c r="H250">
        <v>1</v>
      </c>
      <c r="I250" s="4">
        <f t="shared" si="70"/>
        <v>1</v>
      </c>
      <c r="J250">
        <f t="shared" si="71"/>
        <v>1</v>
      </c>
      <c r="K250">
        <v>0</v>
      </c>
      <c r="L250" s="4">
        <f t="shared" si="72"/>
        <v>7.6613517660734658</v>
      </c>
      <c r="M250">
        <f t="shared" si="73"/>
        <v>0</v>
      </c>
      <c r="N250">
        <v>10</v>
      </c>
      <c r="O250" s="4">
        <f t="shared" si="74"/>
        <v>1.0137377392131277</v>
      </c>
      <c r="P250">
        <f t="shared" si="75"/>
        <v>10.137377392131278</v>
      </c>
      <c r="Q250">
        <v>0</v>
      </c>
      <c r="R250" s="4">
        <f t="shared" si="76"/>
        <v>1</v>
      </c>
      <c r="S250">
        <f t="shared" si="77"/>
        <v>0</v>
      </c>
      <c r="T250">
        <v>1</v>
      </c>
      <c r="U250" s="4">
        <f t="shared" si="78"/>
        <v>1.5263230925592794</v>
      </c>
      <c r="V250">
        <f t="shared" si="79"/>
        <v>1.5263230925592794</v>
      </c>
      <c r="W250">
        <v>3</v>
      </c>
      <c r="X250" s="4">
        <f t="shared" si="80"/>
        <v>1</v>
      </c>
      <c r="Y250">
        <f t="shared" si="81"/>
        <v>3</v>
      </c>
      <c r="Z250">
        <v>0</v>
      </c>
      <c r="AA250" s="4">
        <f t="shared" si="82"/>
        <v>4.5364773483477618</v>
      </c>
      <c r="AC250">
        <v>70</v>
      </c>
      <c r="AD250">
        <f t="shared" si="83"/>
        <v>7.6931342961398368</v>
      </c>
      <c r="AE250">
        <f t="shared" si="84"/>
        <v>538.51940072978857</v>
      </c>
      <c r="AG250">
        <f t="shared" si="85"/>
        <v>563.60610701468829</v>
      </c>
      <c r="AH250">
        <f t="shared" si="86"/>
        <v>249</v>
      </c>
      <c r="AI250">
        <f>VLOOKUP(A250,Referenz_DEF!A:E,5,FALSE)</f>
        <v>0</v>
      </c>
      <c r="AJ250">
        <f t="shared" si="87"/>
        <v>0</v>
      </c>
    </row>
    <row r="251" spans="1:36" x14ac:dyDescent="0.35">
      <c r="A251" s="5" t="s">
        <v>174</v>
      </c>
      <c r="B251">
        <v>0</v>
      </c>
      <c r="C251" s="4">
        <f t="shared" si="66"/>
        <v>6.1419390149774795</v>
      </c>
      <c r="D251">
        <f t="shared" si="67"/>
        <v>0</v>
      </c>
      <c r="E251">
        <v>6</v>
      </c>
      <c r="F251" s="4">
        <f t="shared" si="68"/>
        <v>9.4230058002091095</v>
      </c>
      <c r="G251">
        <f t="shared" si="69"/>
        <v>56.538034801254653</v>
      </c>
      <c r="H251">
        <v>2</v>
      </c>
      <c r="I251" s="4">
        <f t="shared" si="70"/>
        <v>1</v>
      </c>
      <c r="J251">
        <f t="shared" si="71"/>
        <v>2</v>
      </c>
      <c r="K251">
        <v>0</v>
      </c>
      <c r="L251" s="4">
        <f t="shared" si="72"/>
        <v>7.6613517660734658</v>
      </c>
      <c r="M251">
        <f t="shared" si="73"/>
        <v>0</v>
      </c>
      <c r="N251">
        <v>14</v>
      </c>
      <c r="O251" s="4">
        <f t="shared" si="74"/>
        <v>1.0137377392131277</v>
      </c>
      <c r="P251">
        <f t="shared" si="75"/>
        <v>14.192328348983787</v>
      </c>
      <c r="Q251">
        <v>0</v>
      </c>
      <c r="R251" s="4">
        <f t="shared" si="76"/>
        <v>1</v>
      </c>
      <c r="S251">
        <f t="shared" si="77"/>
        <v>0</v>
      </c>
      <c r="T251">
        <v>0</v>
      </c>
      <c r="U251" s="4">
        <f t="shared" si="78"/>
        <v>1.5263230925592794</v>
      </c>
      <c r="V251">
        <f t="shared" si="79"/>
        <v>0</v>
      </c>
      <c r="W251">
        <v>5</v>
      </c>
      <c r="X251" s="4">
        <f t="shared" si="80"/>
        <v>1</v>
      </c>
      <c r="Y251">
        <f t="shared" si="81"/>
        <v>5</v>
      </c>
      <c r="Z251">
        <v>0</v>
      </c>
      <c r="AA251" s="4">
        <f t="shared" si="82"/>
        <v>4.5364773483477618</v>
      </c>
      <c r="AC251">
        <v>62.5</v>
      </c>
      <c r="AD251">
        <f t="shared" si="83"/>
        <v>7.6931342961398368</v>
      </c>
      <c r="AE251">
        <f t="shared" si="84"/>
        <v>480.8208935087398</v>
      </c>
      <c r="AG251">
        <f t="shared" si="85"/>
        <v>558.55125665897822</v>
      </c>
      <c r="AH251">
        <f t="shared" si="86"/>
        <v>250</v>
      </c>
      <c r="AI251">
        <f>VLOOKUP(A251,Referenz_DEF!A:E,5,FALSE)</f>
        <v>0</v>
      </c>
      <c r="AJ251">
        <f t="shared" si="87"/>
        <v>0</v>
      </c>
    </row>
    <row r="252" spans="1:36" x14ac:dyDescent="0.35">
      <c r="A252" s="5" t="s">
        <v>273</v>
      </c>
      <c r="B252">
        <v>1</v>
      </c>
      <c r="C252" s="4">
        <f t="shared" si="66"/>
        <v>6.1419390149774795</v>
      </c>
      <c r="D252">
        <f t="shared" si="67"/>
        <v>6.1419390149774795</v>
      </c>
      <c r="E252">
        <v>1</v>
      </c>
      <c r="F252" s="4">
        <f t="shared" si="68"/>
        <v>9.4230058002091095</v>
      </c>
      <c r="G252">
        <f t="shared" si="69"/>
        <v>9.4230058002091095</v>
      </c>
      <c r="H252">
        <v>0</v>
      </c>
      <c r="I252" s="4">
        <f t="shared" si="70"/>
        <v>1</v>
      </c>
      <c r="J252">
        <f t="shared" si="71"/>
        <v>0</v>
      </c>
      <c r="K252">
        <v>0</v>
      </c>
      <c r="L252" s="4">
        <f t="shared" si="72"/>
        <v>7.6613517660734658</v>
      </c>
      <c r="M252">
        <f t="shared" si="73"/>
        <v>0</v>
      </c>
      <c r="N252">
        <v>12</v>
      </c>
      <c r="O252" s="4">
        <f t="shared" si="74"/>
        <v>1.0137377392131277</v>
      </c>
      <c r="P252">
        <f t="shared" si="75"/>
        <v>12.164852870557532</v>
      </c>
      <c r="Q252">
        <v>0</v>
      </c>
      <c r="R252" s="4">
        <f t="shared" si="76"/>
        <v>1</v>
      </c>
      <c r="S252">
        <f t="shared" si="77"/>
        <v>0</v>
      </c>
      <c r="T252">
        <v>0</v>
      </c>
      <c r="U252" s="4">
        <f t="shared" si="78"/>
        <v>1.5263230925592794</v>
      </c>
      <c r="V252">
        <f t="shared" si="79"/>
        <v>0</v>
      </c>
      <c r="W252">
        <v>5</v>
      </c>
      <c r="X252" s="4">
        <f t="shared" si="80"/>
        <v>1</v>
      </c>
      <c r="Y252">
        <f t="shared" si="81"/>
        <v>5</v>
      </c>
      <c r="Z252">
        <v>0</v>
      </c>
      <c r="AA252" s="4">
        <f t="shared" si="82"/>
        <v>4.5364773483477618</v>
      </c>
      <c r="AC252">
        <v>66.7</v>
      </c>
      <c r="AD252">
        <f t="shared" si="83"/>
        <v>7.6931342961398368</v>
      </c>
      <c r="AE252">
        <f t="shared" si="84"/>
        <v>513.13205755252716</v>
      </c>
      <c r="AG252">
        <f t="shared" si="85"/>
        <v>545.86185523827123</v>
      </c>
      <c r="AH252">
        <f t="shared" si="86"/>
        <v>251</v>
      </c>
      <c r="AI252">
        <f>VLOOKUP(A252,Referenz_DEF!A:E,5,FALSE)</f>
        <v>0</v>
      </c>
      <c r="AJ252">
        <f t="shared" si="87"/>
        <v>0</v>
      </c>
    </row>
    <row r="253" spans="1:36" x14ac:dyDescent="0.35">
      <c r="A253" s="5" t="s">
        <v>296</v>
      </c>
      <c r="B253">
        <v>0</v>
      </c>
      <c r="C253" s="4">
        <f t="shared" si="66"/>
        <v>6.1419390149774795</v>
      </c>
      <c r="D253">
        <f t="shared" si="67"/>
        <v>0</v>
      </c>
      <c r="E253">
        <v>2</v>
      </c>
      <c r="F253" s="4">
        <f t="shared" si="68"/>
        <v>9.4230058002091095</v>
      </c>
      <c r="G253">
        <f t="shared" si="69"/>
        <v>18.846011600418219</v>
      </c>
      <c r="H253">
        <v>2</v>
      </c>
      <c r="I253" s="4">
        <f t="shared" si="70"/>
        <v>1</v>
      </c>
      <c r="J253">
        <f t="shared" si="71"/>
        <v>2</v>
      </c>
      <c r="K253">
        <v>0</v>
      </c>
      <c r="L253" s="4">
        <f t="shared" si="72"/>
        <v>7.6613517660734658</v>
      </c>
      <c r="M253">
        <f t="shared" si="73"/>
        <v>0</v>
      </c>
      <c r="N253">
        <v>9</v>
      </c>
      <c r="O253" s="4">
        <f t="shared" si="74"/>
        <v>1.0137377392131277</v>
      </c>
      <c r="P253">
        <f t="shared" si="75"/>
        <v>9.1236396529181487</v>
      </c>
      <c r="Q253">
        <v>0</v>
      </c>
      <c r="R253" s="4">
        <f t="shared" si="76"/>
        <v>1</v>
      </c>
      <c r="S253">
        <f t="shared" si="77"/>
        <v>0</v>
      </c>
      <c r="T253">
        <v>0</v>
      </c>
      <c r="U253" s="4">
        <f t="shared" si="78"/>
        <v>1.5263230925592794</v>
      </c>
      <c r="V253">
        <f t="shared" si="79"/>
        <v>0</v>
      </c>
      <c r="W253">
        <v>0</v>
      </c>
      <c r="X253" s="4">
        <f t="shared" si="80"/>
        <v>1</v>
      </c>
      <c r="Y253">
        <f t="shared" si="81"/>
        <v>0</v>
      </c>
      <c r="Z253">
        <v>0</v>
      </c>
      <c r="AA253" s="4">
        <f t="shared" si="82"/>
        <v>4.5364773483477618</v>
      </c>
      <c r="AC253">
        <v>66.7</v>
      </c>
      <c r="AD253">
        <f t="shared" si="83"/>
        <v>7.6931342961398368</v>
      </c>
      <c r="AE253">
        <f t="shared" si="84"/>
        <v>513.13205755252716</v>
      </c>
      <c r="AG253">
        <f t="shared" si="85"/>
        <v>543.10170880586361</v>
      </c>
      <c r="AH253">
        <f t="shared" si="86"/>
        <v>252</v>
      </c>
      <c r="AI253">
        <f>VLOOKUP(A253,Referenz_DEF!A:E,5,FALSE)</f>
        <v>0</v>
      </c>
      <c r="AJ253">
        <f t="shared" si="87"/>
        <v>0</v>
      </c>
    </row>
    <row r="254" spans="1:36" x14ac:dyDescent="0.35">
      <c r="A254" s="5" t="s">
        <v>70</v>
      </c>
      <c r="B254">
        <v>0</v>
      </c>
      <c r="C254" s="4">
        <f t="shared" si="66"/>
        <v>6.1419390149774795</v>
      </c>
      <c r="D254">
        <f t="shared" si="67"/>
        <v>0</v>
      </c>
      <c r="E254">
        <v>1</v>
      </c>
      <c r="F254" s="4">
        <f t="shared" si="68"/>
        <v>9.4230058002091095</v>
      </c>
      <c r="G254">
        <f t="shared" si="69"/>
        <v>9.4230058002091095</v>
      </c>
      <c r="H254">
        <v>0</v>
      </c>
      <c r="I254" s="4">
        <f t="shared" si="70"/>
        <v>1</v>
      </c>
      <c r="J254">
        <f t="shared" si="71"/>
        <v>0</v>
      </c>
      <c r="K254">
        <v>0</v>
      </c>
      <c r="L254" s="4">
        <f t="shared" si="72"/>
        <v>7.6613517660734658</v>
      </c>
      <c r="M254">
        <f t="shared" si="73"/>
        <v>0</v>
      </c>
      <c r="N254">
        <v>3</v>
      </c>
      <c r="O254" s="4">
        <f t="shared" si="74"/>
        <v>1.0137377392131277</v>
      </c>
      <c r="P254">
        <f t="shared" si="75"/>
        <v>3.0412132176393829</v>
      </c>
      <c r="Q254">
        <v>0</v>
      </c>
      <c r="R254" s="4">
        <f t="shared" si="76"/>
        <v>1</v>
      </c>
      <c r="S254">
        <f t="shared" si="77"/>
        <v>0</v>
      </c>
      <c r="T254">
        <v>0</v>
      </c>
      <c r="U254" s="4">
        <f t="shared" si="78"/>
        <v>1.5263230925592794</v>
      </c>
      <c r="V254">
        <f t="shared" si="79"/>
        <v>0</v>
      </c>
      <c r="W254">
        <v>2</v>
      </c>
      <c r="X254" s="4">
        <f t="shared" si="80"/>
        <v>1</v>
      </c>
      <c r="Y254">
        <f t="shared" si="81"/>
        <v>2</v>
      </c>
      <c r="Z254">
        <v>0</v>
      </c>
      <c r="AA254" s="4">
        <f t="shared" si="82"/>
        <v>4.5364773483477618</v>
      </c>
      <c r="AB254">
        <f>Z254*AA254</f>
        <v>0</v>
      </c>
      <c r="AC254">
        <v>66.7</v>
      </c>
      <c r="AD254">
        <f t="shared" si="83"/>
        <v>7.6931342961398368</v>
      </c>
      <c r="AE254">
        <f t="shared" si="84"/>
        <v>513.13205755252716</v>
      </c>
      <c r="AG254">
        <f t="shared" si="85"/>
        <v>527.59627657037572</v>
      </c>
      <c r="AH254">
        <f t="shared" si="86"/>
        <v>253</v>
      </c>
      <c r="AI254">
        <f>VLOOKUP(A254,Referenz_DEF!A:E,5,FALSE)</f>
        <v>0</v>
      </c>
      <c r="AJ254">
        <f t="shared" si="87"/>
        <v>0</v>
      </c>
    </row>
    <row r="255" spans="1:36" x14ac:dyDescent="0.35">
      <c r="A255" s="5" t="s">
        <v>135</v>
      </c>
      <c r="B255">
        <v>0</v>
      </c>
      <c r="C255" s="4">
        <f t="shared" si="66"/>
        <v>6.1419390149774795</v>
      </c>
      <c r="D255">
        <f t="shared" si="67"/>
        <v>0</v>
      </c>
      <c r="E255">
        <v>1</v>
      </c>
      <c r="F255" s="4">
        <f t="shared" si="68"/>
        <v>9.4230058002091095</v>
      </c>
      <c r="G255">
        <f t="shared" si="69"/>
        <v>9.4230058002091095</v>
      </c>
      <c r="H255">
        <v>0</v>
      </c>
      <c r="I255" s="4">
        <f t="shared" si="70"/>
        <v>1</v>
      </c>
      <c r="J255">
        <f t="shared" si="71"/>
        <v>0</v>
      </c>
      <c r="K255">
        <v>0</v>
      </c>
      <c r="L255" s="4">
        <f t="shared" si="72"/>
        <v>7.6613517660734658</v>
      </c>
      <c r="M255">
        <f t="shared" si="73"/>
        <v>0</v>
      </c>
      <c r="N255">
        <v>3</v>
      </c>
      <c r="O255" s="4">
        <f t="shared" si="74"/>
        <v>1.0137377392131277</v>
      </c>
      <c r="P255">
        <f t="shared" si="75"/>
        <v>3.0412132176393829</v>
      </c>
      <c r="Q255">
        <v>1</v>
      </c>
      <c r="R255" s="4">
        <f t="shared" si="76"/>
        <v>1</v>
      </c>
      <c r="S255">
        <f t="shared" si="77"/>
        <v>1</v>
      </c>
      <c r="T255">
        <v>0</v>
      </c>
      <c r="U255" s="4">
        <f t="shared" si="78"/>
        <v>1.5263230925592794</v>
      </c>
      <c r="V255">
        <f t="shared" si="79"/>
        <v>0</v>
      </c>
      <c r="W255">
        <v>0</v>
      </c>
      <c r="X255" s="4">
        <f t="shared" si="80"/>
        <v>1</v>
      </c>
      <c r="Y255">
        <f t="shared" si="81"/>
        <v>0</v>
      </c>
      <c r="Z255">
        <v>0</v>
      </c>
      <c r="AA255" s="4">
        <f t="shared" si="82"/>
        <v>4.5364773483477618</v>
      </c>
      <c r="AC255">
        <v>66.7</v>
      </c>
      <c r="AD255">
        <f t="shared" si="83"/>
        <v>7.6931342961398368</v>
      </c>
      <c r="AE255">
        <f t="shared" si="84"/>
        <v>513.13205755252716</v>
      </c>
      <c r="AG255">
        <f t="shared" si="85"/>
        <v>526.59627657037572</v>
      </c>
      <c r="AH255">
        <f t="shared" si="86"/>
        <v>254</v>
      </c>
      <c r="AI255">
        <f>VLOOKUP(A255,Referenz_DEF!A:E,5,FALSE)</f>
        <v>0</v>
      </c>
      <c r="AJ255">
        <f t="shared" si="87"/>
        <v>0</v>
      </c>
    </row>
    <row r="256" spans="1:36" x14ac:dyDescent="0.35">
      <c r="A256" s="5" t="s">
        <v>118</v>
      </c>
      <c r="B256">
        <v>0</v>
      </c>
      <c r="C256" s="4">
        <f t="shared" si="66"/>
        <v>6.1419390149774795</v>
      </c>
      <c r="D256">
        <f t="shared" si="67"/>
        <v>0</v>
      </c>
      <c r="E256">
        <v>3</v>
      </c>
      <c r="F256" s="4">
        <f t="shared" si="68"/>
        <v>9.4230058002091095</v>
      </c>
      <c r="G256">
        <f t="shared" si="69"/>
        <v>28.269017400627327</v>
      </c>
      <c r="H256">
        <v>2</v>
      </c>
      <c r="I256" s="4">
        <f t="shared" si="70"/>
        <v>1</v>
      </c>
      <c r="J256">
        <f t="shared" si="71"/>
        <v>2</v>
      </c>
      <c r="K256">
        <v>0</v>
      </c>
      <c r="L256" s="4">
        <f t="shared" si="72"/>
        <v>7.6613517660734658</v>
      </c>
      <c r="M256">
        <f t="shared" si="73"/>
        <v>0</v>
      </c>
      <c r="N256">
        <v>13</v>
      </c>
      <c r="O256" s="4">
        <f t="shared" si="74"/>
        <v>1.0137377392131277</v>
      </c>
      <c r="P256">
        <f t="shared" si="75"/>
        <v>13.17859060977066</v>
      </c>
      <c r="Q256">
        <v>1</v>
      </c>
      <c r="R256" s="4">
        <f t="shared" si="76"/>
        <v>1</v>
      </c>
      <c r="S256">
        <f t="shared" si="77"/>
        <v>1</v>
      </c>
      <c r="T256">
        <v>0</v>
      </c>
      <c r="U256" s="4">
        <f t="shared" si="78"/>
        <v>1.5263230925592794</v>
      </c>
      <c r="V256">
        <f t="shared" si="79"/>
        <v>0</v>
      </c>
      <c r="W256">
        <v>2</v>
      </c>
      <c r="X256" s="4">
        <f t="shared" si="80"/>
        <v>1</v>
      </c>
      <c r="Y256">
        <f t="shared" si="81"/>
        <v>2</v>
      </c>
      <c r="Z256">
        <v>0</v>
      </c>
      <c r="AA256" s="4">
        <f t="shared" si="82"/>
        <v>4.5364773483477618</v>
      </c>
      <c r="AC256">
        <v>61.5</v>
      </c>
      <c r="AD256">
        <f t="shared" si="83"/>
        <v>7.6931342961398368</v>
      </c>
      <c r="AE256">
        <f t="shared" si="84"/>
        <v>473.12775921259998</v>
      </c>
      <c r="AG256">
        <f t="shared" si="85"/>
        <v>519.57536722299801</v>
      </c>
      <c r="AH256">
        <f t="shared" si="86"/>
        <v>255</v>
      </c>
      <c r="AI256">
        <f>VLOOKUP(A256,Referenz_DEF!A:E,5,FALSE)</f>
        <v>0</v>
      </c>
      <c r="AJ256">
        <f t="shared" si="87"/>
        <v>0</v>
      </c>
    </row>
    <row r="257" spans="1:36" x14ac:dyDescent="0.35">
      <c r="A257" s="5" t="s">
        <v>177</v>
      </c>
      <c r="B257">
        <v>0</v>
      </c>
      <c r="C257" s="4">
        <f t="shared" si="66"/>
        <v>6.1419390149774795</v>
      </c>
      <c r="D257">
        <f t="shared" si="67"/>
        <v>0</v>
      </c>
      <c r="E257">
        <v>4</v>
      </c>
      <c r="F257" s="4">
        <f t="shared" si="68"/>
        <v>9.4230058002091095</v>
      </c>
      <c r="G257">
        <f t="shared" si="69"/>
        <v>37.692023200836438</v>
      </c>
      <c r="H257">
        <v>2</v>
      </c>
      <c r="I257" s="4">
        <f t="shared" si="70"/>
        <v>1</v>
      </c>
      <c r="J257">
        <f t="shared" si="71"/>
        <v>2</v>
      </c>
      <c r="K257">
        <v>0</v>
      </c>
      <c r="L257" s="4">
        <f t="shared" si="72"/>
        <v>7.6613517660734658</v>
      </c>
      <c r="M257">
        <f t="shared" si="73"/>
        <v>0</v>
      </c>
      <c r="N257">
        <v>10</v>
      </c>
      <c r="O257" s="4">
        <f t="shared" si="74"/>
        <v>1.0137377392131277</v>
      </c>
      <c r="P257">
        <f t="shared" si="75"/>
        <v>10.137377392131278</v>
      </c>
      <c r="Q257">
        <v>0</v>
      </c>
      <c r="R257" s="4">
        <f t="shared" si="76"/>
        <v>1</v>
      </c>
      <c r="S257">
        <f t="shared" si="77"/>
        <v>0</v>
      </c>
      <c r="T257">
        <v>0</v>
      </c>
      <c r="U257" s="4">
        <f t="shared" si="78"/>
        <v>1.5263230925592794</v>
      </c>
      <c r="V257">
        <f t="shared" si="79"/>
        <v>0</v>
      </c>
      <c r="W257">
        <v>2</v>
      </c>
      <c r="X257" s="4">
        <f t="shared" si="80"/>
        <v>1</v>
      </c>
      <c r="Y257">
        <f t="shared" si="81"/>
        <v>2</v>
      </c>
      <c r="Z257">
        <v>1</v>
      </c>
      <c r="AA257" s="4">
        <f t="shared" si="82"/>
        <v>4.5364773483477618</v>
      </c>
      <c r="AC257">
        <v>60</v>
      </c>
      <c r="AD257">
        <f t="shared" si="83"/>
        <v>7.6931342961398368</v>
      </c>
      <c r="AE257">
        <f t="shared" si="84"/>
        <v>461.58805776839023</v>
      </c>
      <c r="AG257">
        <f t="shared" si="85"/>
        <v>513.41745836135794</v>
      </c>
      <c r="AH257">
        <f t="shared" si="86"/>
        <v>256</v>
      </c>
      <c r="AI257">
        <f>VLOOKUP(A257,Referenz_DEF!A:E,5,FALSE)</f>
        <v>0</v>
      </c>
      <c r="AJ257">
        <f t="shared" si="87"/>
        <v>0</v>
      </c>
    </row>
    <row r="258" spans="1:36" x14ac:dyDescent="0.35">
      <c r="A258" s="5" t="s">
        <v>97</v>
      </c>
      <c r="B258">
        <v>0</v>
      </c>
      <c r="C258" s="4">
        <f t="shared" ref="C258:C267" si="88">$C$269</f>
        <v>6.1419390149774795</v>
      </c>
      <c r="D258">
        <f t="shared" ref="D258:D267" si="89">B258*C258</f>
        <v>0</v>
      </c>
      <c r="E258">
        <v>2</v>
      </c>
      <c r="F258" s="4">
        <f t="shared" ref="F258:F267" si="90">$F$269</f>
        <v>9.4230058002091095</v>
      </c>
      <c r="G258">
        <f t="shared" ref="G258:G267" si="91">E258*F258</f>
        <v>18.846011600418219</v>
      </c>
      <c r="H258">
        <v>1</v>
      </c>
      <c r="I258" s="4">
        <f t="shared" ref="I258:I267" si="92">$I$269</f>
        <v>1</v>
      </c>
      <c r="J258">
        <f t="shared" ref="J258:J267" si="93">H258*I258</f>
        <v>1</v>
      </c>
      <c r="K258">
        <v>0</v>
      </c>
      <c r="L258" s="4">
        <f t="shared" ref="L258:L267" si="94">$L$269</f>
        <v>7.6613517660734658</v>
      </c>
      <c r="M258">
        <f t="shared" ref="M258:M267" si="95">K258*L258</f>
        <v>0</v>
      </c>
      <c r="N258">
        <v>16</v>
      </c>
      <c r="O258" s="4">
        <f t="shared" ref="O258:O267" si="96">$O$269</f>
        <v>1.0137377392131277</v>
      </c>
      <c r="P258">
        <f t="shared" ref="P258:P267" si="97">N258*O258</f>
        <v>16.219803827410043</v>
      </c>
      <c r="Q258">
        <v>2</v>
      </c>
      <c r="R258" s="4">
        <f t="shared" ref="R258:R267" si="98">$R$269</f>
        <v>1</v>
      </c>
      <c r="S258">
        <f t="shared" ref="S258:S267" si="99">Q258*R258</f>
        <v>2</v>
      </c>
      <c r="T258">
        <v>0</v>
      </c>
      <c r="U258" s="4">
        <f t="shared" ref="U258:U267" si="100">$U$269</f>
        <v>1.5263230925592794</v>
      </c>
      <c r="V258">
        <f t="shared" ref="V258:V267" si="101">T258*U258</f>
        <v>0</v>
      </c>
      <c r="W258">
        <v>16</v>
      </c>
      <c r="X258" s="4">
        <f t="shared" ref="X258:X267" si="102">$X$269</f>
        <v>1</v>
      </c>
      <c r="Y258">
        <f t="shared" ref="Y258:Y267" si="103">W258*X258</f>
        <v>16</v>
      </c>
      <c r="Z258">
        <v>0</v>
      </c>
      <c r="AA258" s="4">
        <f t="shared" ref="AA258:AA267" si="104">$AA$269</f>
        <v>4.5364773483477618</v>
      </c>
      <c r="AB258">
        <f>Z258*AA258</f>
        <v>0</v>
      </c>
      <c r="AC258">
        <v>56.3</v>
      </c>
      <c r="AD258">
        <f t="shared" ref="AD258:AD267" si="105">$AD$269</f>
        <v>7.6931342961398368</v>
      </c>
      <c r="AE258">
        <f t="shared" ref="AE258:AE267" si="106">AC258*AD258</f>
        <v>433.12346087267281</v>
      </c>
      <c r="AG258">
        <f t="shared" ref="AG258:AG267" si="107">SUM(AE258,V258,S258,P258,M258,J258,G258,D258,Y258,AB258)</f>
        <v>487.18927630050104</v>
      </c>
      <c r="AH258">
        <f t="shared" ref="AH258:AH267" si="108">RANK(AG258,AG:AG,0)</f>
        <v>257</v>
      </c>
      <c r="AI258">
        <f>VLOOKUP(A258,Referenz_DEF!A:E,5,FALSE)</f>
        <v>0</v>
      </c>
      <c r="AJ258">
        <f t="shared" ref="AJ258:AJ267" si="109">IFERROR(IF(AI258=0,0,ABS(AH258-AI258)),0)</f>
        <v>0</v>
      </c>
    </row>
    <row r="259" spans="1:36" x14ac:dyDescent="0.35">
      <c r="A259" s="5" t="s">
        <v>87</v>
      </c>
      <c r="B259">
        <v>2</v>
      </c>
      <c r="C259" s="4">
        <f t="shared" si="88"/>
        <v>6.1419390149774795</v>
      </c>
      <c r="D259">
        <f t="shared" si="89"/>
        <v>12.283878029954959</v>
      </c>
      <c r="E259">
        <v>4</v>
      </c>
      <c r="F259" s="4">
        <f t="shared" si="90"/>
        <v>9.4230058002091095</v>
      </c>
      <c r="G259">
        <f t="shared" si="91"/>
        <v>37.692023200836438</v>
      </c>
      <c r="H259">
        <v>2</v>
      </c>
      <c r="I259" s="4">
        <f t="shared" si="92"/>
        <v>1</v>
      </c>
      <c r="J259">
        <f t="shared" si="93"/>
        <v>2</v>
      </c>
      <c r="K259">
        <v>0</v>
      </c>
      <c r="L259" s="4">
        <f t="shared" si="94"/>
        <v>7.6613517660734658</v>
      </c>
      <c r="M259">
        <f t="shared" si="95"/>
        <v>0</v>
      </c>
      <c r="N259">
        <v>28</v>
      </c>
      <c r="O259" s="4">
        <f t="shared" si="96"/>
        <v>1.0137377392131277</v>
      </c>
      <c r="P259">
        <f t="shared" si="97"/>
        <v>28.384656697967575</v>
      </c>
      <c r="Q259">
        <v>0</v>
      </c>
      <c r="R259" s="4">
        <f t="shared" si="98"/>
        <v>1</v>
      </c>
      <c r="S259">
        <f t="shared" si="99"/>
        <v>0</v>
      </c>
      <c r="T259">
        <v>2</v>
      </c>
      <c r="U259" s="4">
        <f t="shared" si="100"/>
        <v>1.5263230925592794</v>
      </c>
      <c r="V259">
        <f t="shared" si="101"/>
        <v>3.0526461851185589</v>
      </c>
      <c r="W259">
        <v>19</v>
      </c>
      <c r="X259" s="4">
        <f t="shared" si="102"/>
        <v>1</v>
      </c>
      <c r="Y259">
        <f t="shared" si="103"/>
        <v>19</v>
      </c>
      <c r="Z259">
        <v>0</v>
      </c>
      <c r="AA259" s="4">
        <f t="shared" si="104"/>
        <v>4.5364773483477618</v>
      </c>
      <c r="AB259">
        <f>Z259*AA259</f>
        <v>0</v>
      </c>
      <c r="AC259">
        <v>50</v>
      </c>
      <c r="AD259">
        <f t="shared" si="105"/>
        <v>7.6931342961398368</v>
      </c>
      <c r="AE259">
        <f t="shared" si="106"/>
        <v>384.65671480699183</v>
      </c>
      <c r="AG259">
        <f t="shared" si="107"/>
        <v>487.06991892086933</v>
      </c>
      <c r="AH259">
        <f t="shared" si="108"/>
        <v>258</v>
      </c>
      <c r="AI259">
        <f>VLOOKUP(A259,Referenz_DEF!A:E,5,FALSE)</f>
        <v>0</v>
      </c>
      <c r="AJ259">
        <f t="shared" si="109"/>
        <v>0</v>
      </c>
    </row>
    <row r="260" spans="1:36" x14ac:dyDescent="0.35">
      <c r="A260" s="5" t="s">
        <v>123</v>
      </c>
      <c r="B260">
        <v>2</v>
      </c>
      <c r="C260" s="4">
        <f t="shared" si="88"/>
        <v>6.1419390149774795</v>
      </c>
      <c r="D260">
        <f t="shared" si="89"/>
        <v>12.283878029954959</v>
      </c>
      <c r="E260">
        <v>0</v>
      </c>
      <c r="F260" s="4">
        <f t="shared" si="90"/>
        <v>9.4230058002091095</v>
      </c>
      <c r="G260">
        <f t="shared" si="91"/>
        <v>0</v>
      </c>
      <c r="H260">
        <v>0</v>
      </c>
      <c r="I260" s="4">
        <f t="shared" si="92"/>
        <v>1</v>
      </c>
      <c r="J260">
        <f t="shared" si="93"/>
        <v>0</v>
      </c>
      <c r="K260">
        <v>0</v>
      </c>
      <c r="L260" s="4">
        <f t="shared" si="94"/>
        <v>7.6613517660734658</v>
      </c>
      <c r="M260">
        <f t="shared" si="95"/>
        <v>0</v>
      </c>
      <c r="N260">
        <v>5</v>
      </c>
      <c r="O260" s="4">
        <f t="shared" si="96"/>
        <v>1.0137377392131277</v>
      </c>
      <c r="P260">
        <f t="shared" si="97"/>
        <v>5.0686886960656388</v>
      </c>
      <c r="Q260">
        <v>0</v>
      </c>
      <c r="R260" s="4">
        <f t="shared" si="98"/>
        <v>1</v>
      </c>
      <c r="S260">
        <f t="shared" si="99"/>
        <v>0</v>
      </c>
      <c r="T260">
        <v>0</v>
      </c>
      <c r="U260" s="4">
        <f t="shared" si="100"/>
        <v>1.5263230925592794</v>
      </c>
      <c r="V260">
        <f t="shared" si="101"/>
        <v>0</v>
      </c>
      <c r="W260">
        <v>2</v>
      </c>
      <c r="X260" s="4">
        <f t="shared" si="102"/>
        <v>1</v>
      </c>
      <c r="Y260">
        <f t="shared" si="103"/>
        <v>2</v>
      </c>
      <c r="Z260">
        <v>0</v>
      </c>
      <c r="AA260" s="4">
        <f t="shared" si="104"/>
        <v>4.5364773483477618</v>
      </c>
      <c r="AC260">
        <v>60</v>
      </c>
      <c r="AD260">
        <f t="shared" si="105"/>
        <v>7.6931342961398368</v>
      </c>
      <c r="AE260">
        <f t="shared" si="106"/>
        <v>461.58805776839023</v>
      </c>
      <c r="AG260">
        <f t="shared" si="107"/>
        <v>480.94062449441083</v>
      </c>
      <c r="AH260">
        <f t="shared" si="108"/>
        <v>259</v>
      </c>
      <c r="AI260">
        <f>VLOOKUP(A260,Referenz_DEF!A:E,5,FALSE)</f>
        <v>0</v>
      </c>
      <c r="AJ260">
        <f t="shared" si="109"/>
        <v>0</v>
      </c>
    </row>
    <row r="261" spans="1:36" x14ac:dyDescent="0.35">
      <c r="A261" s="5" t="s">
        <v>267</v>
      </c>
      <c r="B261">
        <v>0</v>
      </c>
      <c r="C261" s="4">
        <f t="shared" si="88"/>
        <v>6.1419390149774795</v>
      </c>
      <c r="D261">
        <f t="shared" si="89"/>
        <v>0</v>
      </c>
      <c r="E261">
        <v>0</v>
      </c>
      <c r="F261" s="4">
        <f t="shared" si="90"/>
        <v>9.4230058002091095</v>
      </c>
      <c r="G261">
        <f t="shared" si="91"/>
        <v>0</v>
      </c>
      <c r="H261">
        <v>0</v>
      </c>
      <c r="I261" s="4">
        <f t="shared" si="92"/>
        <v>1</v>
      </c>
      <c r="J261">
        <f t="shared" si="93"/>
        <v>0</v>
      </c>
      <c r="K261">
        <v>0</v>
      </c>
      <c r="L261" s="4">
        <f t="shared" si="94"/>
        <v>7.6613517660734658</v>
      </c>
      <c r="M261">
        <f t="shared" si="95"/>
        <v>0</v>
      </c>
      <c r="N261">
        <v>10</v>
      </c>
      <c r="O261" s="4">
        <f t="shared" si="96"/>
        <v>1.0137377392131277</v>
      </c>
      <c r="P261">
        <f t="shared" si="97"/>
        <v>10.137377392131278</v>
      </c>
      <c r="Q261">
        <v>1</v>
      </c>
      <c r="R261" s="4">
        <f t="shared" si="98"/>
        <v>1</v>
      </c>
      <c r="S261">
        <f t="shared" si="99"/>
        <v>1</v>
      </c>
      <c r="T261">
        <v>0</v>
      </c>
      <c r="U261" s="4">
        <f t="shared" si="100"/>
        <v>1.5263230925592794</v>
      </c>
      <c r="V261">
        <f t="shared" si="101"/>
        <v>0</v>
      </c>
      <c r="W261">
        <v>2</v>
      </c>
      <c r="X261" s="4">
        <f t="shared" si="102"/>
        <v>1</v>
      </c>
      <c r="Y261">
        <f t="shared" si="103"/>
        <v>2</v>
      </c>
      <c r="Z261">
        <v>0</v>
      </c>
      <c r="AA261" s="4">
        <f t="shared" si="104"/>
        <v>4.5364773483477618</v>
      </c>
      <c r="AC261">
        <v>60</v>
      </c>
      <c r="AD261">
        <f t="shared" si="105"/>
        <v>7.6931342961398368</v>
      </c>
      <c r="AE261">
        <f t="shared" si="106"/>
        <v>461.58805776839023</v>
      </c>
      <c r="AG261">
        <f t="shared" si="107"/>
        <v>474.7254351605215</v>
      </c>
      <c r="AH261">
        <f t="shared" si="108"/>
        <v>260</v>
      </c>
      <c r="AI261">
        <f>VLOOKUP(A261,Referenz_DEF!A:E,5,FALSE)</f>
        <v>0</v>
      </c>
      <c r="AJ261">
        <f t="shared" si="109"/>
        <v>0</v>
      </c>
    </row>
    <row r="262" spans="1:36" x14ac:dyDescent="0.35">
      <c r="A262" s="5" t="s">
        <v>305</v>
      </c>
      <c r="B262">
        <v>1</v>
      </c>
      <c r="C262" s="4">
        <f t="shared" si="88"/>
        <v>6.1419390149774795</v>
      </c>
      <c r="D262">
        <f t="shared" si="89"/>
        <v>6.1419390149774795</v>
      </c>
      <c r="E262">
        <v>6</v>
      </c>
      <c r="F262" s="4">
        <f t="shared" si="90"/>
        <v>9.4230058002091095</v>
      </c>
      <c r="G262">
        <f t="shared" si="91"/>
        <v>56.538034801254653</v>
      </c>
      <c r="H262">
        <v>4</v>
      </c>
      <c r="I262" s="4">
        <f t="shared" si="92"/>
        <v>1</v>
      </c>
      <c r="J262">
        <f t="shared" si="93"/>
        <v>4</v>
      </c>
      <c r="K262">
        <v>0</v>
      </c>
      <c r="L262" s="4">
        <f t="shared" si="94"/>
        <v>7.6613517660734658</v>
      </c>
      <c r="M262">
        <f t="shared" si="95"/>
        <v>0</v>
      </c>
      <c r="N262">
        <v>48</v>
      </c>
      <c r="O262" s="4">
        <f t="shared" si="96"/>
        <v>1.0137377392131277</v>
      </c>
      <c r="P262">
        <f t="shared" si="97"/>
        <v>48.659411482230126</v>
      </c>
      <c r="Q262">
        <v>0</v>
      </c>
      <c r="R262" s="4">
        <f t="shared" si="98"/>
        <v>1</v>
      </c>
      <c r="S262">
        <f t="shared" si="99"/>
        <v>0</v>
      </c>
      <c r="T262">
        <v>1</v>
      </c>
      <c r="U262" s="4">
        <f t="shared" si="100"/>
        <v>1.5263230925592794</v>
      </c>
      <c r="V262">
        <f t="shared" si="101"/>
        <v>1.5263230925592794</v>
      </c>
      <c r="W262">
        <v>7</v>
      </c>
      <c r="X262" s="4">
        <f t="shared" si="102"/>
        <v>1</v>
      </c>
      <c r="Y262">
        <f t="shared" si="103"/>
        <v>7</v>
      </c>
      <c r="Z262">
        <v>0</v>
      </c>
      <c r="AA262" s="4">
        <f t="shared" si="104"/>
        <v>4.5364773483477618</v>
      </c>
      <c r="AC262">
        <v>42.7</v>
      </c>
      <c r="AD262">
        <f t="shared" si="105"/>
        <v>7.6931342961398368</v>
      </c>
      <c r="AE262">
        <f t="shared" si="106"/>
        <v>328.49683444517103</v>
      </c>
      <c r="AG262">
        <f t="shared" si="107"/>
        <v>452.36254283619252</v>
      </c>
      <c r="AH262">
        <f t="shared" si="108"/>
        <v>261</v>
      </c>
      <c r="AI262">
        <f>VLOOKUP(A262,Referenz_DEF!A:E,5,FALSE)</f>
        <v>0</v>
      </c>
      <c r="AJ262">
        <f t="shared" si="109"/>
        <v>0</v>
      </c>
    </row>
    <row r="263" spans="1:36" x14ac:dyDescent="0.35">
      <c r="A263" s="5" t="s">
        <v>327</v>
      </c>
      <c r="B263">
        <v>0</v>
      </c>
      <c r="C263" s="4">
        <f t="shared" si="88"/>
        <v>6.1419390149774795</v>
      </c>
      <c r="D263">
        <f t="shared" si="89"/>
        <v>0</v>
      </c>
      <c r="E263">
        <v>0</v>
      </c>
      <c r="F263" s="4">
        <f t="shared" si="90"/>
        <v>9.4230058002091095</v>
      </c>
      <c r="G263">
        <f t="shared" si="91"/>
        <v>0</v>
      </c>
      <c r="H263">
        <v>2</v>
      </c>
      <c r="I263" s="4">
        <f t="shared" si="92"/>
        <v>1</v>
      </c>
      <c r="J263">
        <f t="shared" si="93"/>
        <v>2</v>
      </c>
      <c r="K263">
        <v>0</v>
      </c>
      <c r="L263" s="4">
        <f t="shared" si="94"/>
        <v>7.6613517660734658</v>
      </c>
      <c r="M263">
        <f t="shared" si="95"/>
        <v>0</v>
      </c>
      <c r="N263">
        <v>4</v>
      </c>
      <c r="O263" s="4">
        <f t="shared" si="96"/>
        <v>1.0137377392131277</v>
      </c>
      <c r="P263">
        <f t="shared" si="97"/>
        <v>4.0549509568525108</v>
      </c>
      <c r="Q263">
        <v>0</v>
      </c>
      <c r="R263" s="4">
        <f t="shared" si="98"/>
        <v>1</v>
      </c>
      <c r="S263">
        <f t="shared" si="99"/>
        <v>0</v>
      </c>
      <c r="T263">
        <v>0</v>
      </c>
      <c r="U263" s="4">
        <f t="shared" si="100"/>
        <v>1.5263230925592794</v>
      </c>
      <c r="V263">
        <f t="shared" si="101"/>
        <v>0</v>
      </c>
      <c r="W263">
        <v>0</v>
      </c>
      <c r="X263" s="4">
        <f t="shared" si="102"/>
        <v>1</v>
      </c>
      <c r="Y263">
        <f t="shared" si="103"/>
        <v>0</v>
      </c>
      <c r="Z263">
        <v>0</v>
      </c>
      <c r="AA263" s="4">
        <f t="shared" si="104"/>
        <v>4.5364773483477618</v>
      </c>
      <c r="AC263">
        <v>50</v>
      </c>
      <c r="AD263">
        <f t="shared" si="105"/>
        <v>7.6931342961398368</v>
      </c>
      <c r="AE263">
        <f t="shared" si="106"/>
        <v>384.65671480699183</v>
      </c>
      <c r="AG263">
        <f t="shared" si="107"/>
        <v>390.71166576384434</v>
      </c>
      <c r="AH263">
        <f t="shared" si="108"/>
        <v>262</v>
      </c>
      <c r="AI263">
        <f>VLOOKUP(A263,Referenz_DEF!A:E,5,FALSE)</f>
        <v>0</v>
      </c>
      <c r="AJ263">
        <f t="shared" si="109"/>
        <v>0</v>
      </c>
    </row>
    <row r="264" spans="1:36" x14ac:dyDescent="0.35">
      <c r="A264" s="5" t="s">
        <v>86</v>
      </c>
      <c r="B264">
        <v>0</v>
      </c>
      <c r="C264" s="4">
        <f t="shared" si="88"/>
        <v>6.1419390149774795</v>
      </c>
      <c r="D264">
        <f t="shared" si="89"/>
        <v>0</v>
      </c>
      <c r="E264">
        <v>0</v>
      </c>
      <c r="F264" s="4">
        <f t="shared" si="90"/>
        <v>9.4230058002091095</v>
      </c>
      <c r="G264">
        <f t="shared" si="91"/>
        <v>0</v>
      </c>
      <c r="H264">
        <v>0</v>
      </c>
      <c r="I264" s="4">
        <f t="shared" si="92"/>
        <v>1</v>
      </c>
      <c r="J264">
        <f t="shared" si="93"/>
        <v>0</v>
      </c>
      <c r="K264">
        <v>0</v>
      </c>
      <c r="L264" s="4">
        <f t="shared" si="94"/>
        <v>7.6613517660734658</v>
      </c>
      <c r="M264">
        <f t="shared" si="95"/>
        <v>0</v>
      </c>
      <c r="N264">
        <v>2</v>
      </c>
      <c r="O264" s="4">
        <f t="shared" si="96"/>
        <v>1.0137377392131277</v>
      </c>
      <c r="P264">
        <f t="shared" si="97"/>
        <v>2.0274754784262554</v>
      </c>
      <c r="Q264">
        <v>0</v>
      </c>
      <c r="R264" s="4">
        <f t="shared" si="98"/>
        <v>1</v>
      </c>
      <c r="S264">
        <f t="shared" si="99"/>
        <v>0</v>
      </c>
      <c r="T264">
        <v>0</v>
      </c>
      <c r="U264" s="4">
        <f t="shared" si="100"/>
        <v>1.5263230925592794</v>
      </c>
      <c r="V264">
        <f t="shared" si="101"/>
        <v>0</v>
      </c>
      <c r="W264">
        <v>1</v>
      </c>
      <c r="X264" s="4">
        <f t="shared" si="102"/>
        <v>1</v>
      </c>
      <c r="Y264">
        <f t="shared" si="103"/>
        <v>1</v>
      </c>
      <c r="Z264">
        <v>0</v>
      </c>
      <c r="AA264" s="4">
        <f t="shared" si="104"/>
        <v>4.5364773483477618</v>
      </c>
      <c r="AB264">
        <f>Z264*AA264</f>
        <v>0</v>
      </c>
      <c r="AC264">
        <v>0</v>
      </c>
      <c r="AD264">
        <f t="shared" si="105"/>
        <v>7.6931342961398368</v>
      </c>
      <c r="AE264">
        <f t="shared" si="106"/>
        <v>0</v>
      </c>
      <c r="AG264">
        <f t="shared" si="107"/>
        <v>3.0274754784262554</v>
      </c>
      <c r="AH264">
        <f t="shared" si="108"/>
        <v>263</v>
      </c>
      <c r="AI264">
        <f>VLOOKUP(A264,Referenz_DEF!A:E,5,FALSE)</f>
        <v>0</v>
      </c>
      <c r="AJ264">
        <f t="shared" si="109"/>
        <v>0</v>
      </c>
    </row>
    <row r="265" spans="1:36" x14ac:dyDescent="0.35">
      <c r="A265" s="5" t="s">
        <v>141</v>
      </c>
      <c r="B265">
        <v>0</v>
      </c>
      <c r="C265" s="4">
        <f t="shared" si="88"/>
        <v>6.1419390149774795</v>
      </c>
      <c r="D265">
        <f t="shared" si="89"/>
        <v>0</v>
      </c>
      <c r="E265">
        <v>0</v>
      </c>
      <c r="F265" s="4">
        <f t="shared" si="90"/>
        <v>9.4230058002091095</v>
      </c>
      <c r="G265">
        <f t="shared" si="91"/>
        <v>0</v>
      </c>
      <c r="H265">
        <v>0</v>
      </c>
      <c r="I265" s="4">
        <f t="shared" si="92"/>
        <v>1</v>
      </c>
      <c r="J265">
        <f t="shared" si="93"/>
        <v>0</v>
      </c>
      <c r="K265">
        <v>0</v>
      </c>
      <c r="L265" s="4">
        <f t="shared" si="94"/>
        <v>7.6613517660734658</v>
      </c>
      <c r="M265">
        <f t="shared" si="95"/>
        <v>0</v>
      </c>
      <c r="N265">
        <v>0</v>
      </c>
      <c r="O265" s="4">
        <f t="shared" si="96"/>
        <v>1.0137377392131277</v>
      </c>
      <c r="P265">
        <f t="shared" si="97"/>
        <v>0</v>
      </c>
      <c r="Q265">
        <v>0</v>
      </c>
      <c r="R265" s="4">
        <f t="shared" si="98"/>
        <v>1</v>
      </c>
      <c r="S265">
        <f t="shared" si="99"/>
        <v>0</v>
      </c>
      <c r="T265">
        <v>0</v>
      </c>
      <c r="U265" s="4">
        <f t="shared" si="100"/>
        <v>1.5263230925592794</v>
      </c>
      <c r="V265">
        <f t="shared" si="101"/>
        <v>0</v>
      </c>
      <c r="W265">
        <v>3</v>
      </c>
      <c r="X265" s="4">
        <f t="shared" si="102"/>
        <v>1</v>
      </c>
      <c r="Y265">
        <f t="shared" si="103"/>
        <v>3</v>
      </c>
      <c r="Z265">
        <v>0</v>
      </c>
      <c r="AA265" s="4">
        <f t="shared" si="104"/>
        <v>4.5364773483477618</v>
      </c>
      <c r="AC265">
        <v>0</v>
      </c>
      <c r="AD265">
        <f t="shared" si="105"/>
        <v>7.6931342961398368</v>
      </c>
      <c r="AE265">
        <f t="shared" si="106"/>
        <v>0</v>
      </c>
      <c r="AG265">
        <f t="shared" si="107"/>
        <v>3</v>
      </c>
      <c r="AH265">
        <f t="shared" si="108"/>
        <v>264</v>
      </c>
      <c r="AI265">
        <f>VLOOKUP(A265,Referenz_DEF!A:E,5,FALSE)</f>
        <v>0</v>
      </c>
      <c r="AJ265">
        <f t="shared" si="109"/>
        <v>0</v>
      </c>
    </row>
    <row r="266" spans="1:36" x14ac:dyDescent="0.35">
      <c r="A266" s="5" t="s">
        <v>330</v>
      </c>
      <c r="B266">
        <v>0</v>
      </c>
      <c r="C266" s="4">
        <f t="shared" si="88"/>
        <v>6.1419390149774795</v>
      </c>
      <c r="D266">
        <f t="shared" si="89"/>
        <v>0</v>
      </c>
      <c r="E266">
        <v>0</v>
      </c>
      <c r="F266" s="4">
        <f t="shared" si="90"/>
        <v>9.4230058002091095</v>
      </c>
      <c r="G266">
        <f t="shared" si="91"/>
        <v>0</v>
      </c>
      <c r="H266">
        <v>0</v>
      </c>
      <c r="I266" s="4">
        <f t="shared" si="92"/>
        <v>1</v>
      </c>
      <c r="J266">
        <f t="shared" si="93"/>
        <v>0</v>
      </c>
      <c r="K266">
        <v>0</v>
      </c>
      <c r="L266" s="4">
        <f t="shared" si="94"/>
        <v>7.6613517660734658</v>
      </c>
      <c r="M266">
        <f t="shared" si="95"/>
        <v>0</v>
      </c>
      <c r="N266">
        <v>1</v>
      </c>
      <c r="O266" s="4">
        <f t="shared" si="96"/>
        <v>1.0137377392131277</v>
      </c>
      <c r="P266">
        <f t="shared" si="97"/>
        <v>1.0137377392131277</v>
      </c>
      <c r="Q266">
        <v>0</v>
      </c>
      <c r="R266" s="4">
        <f t="shared" si="98"/>
        <v>1</v>
      </c>
      <c r="S266">
        <f t="shared" si="99"/>
        <v>0</v>
      </c>
      <c r="T266">
        <v>0</v>
      </c>
      <c r="U266" s="4">
        <f t="shared" si="100"/>
        <v>1.5263230925592794</v>
      </c>
      <c r="V266">
        <f t="shared" si="101"/>
        <v>0</v>
      </c>
      <c r="W266">
        <v>0</v>
      </c>
      <c r="X266" s="4">
        <f t="shared" si="102"/>
        <v>1</v>
      </c>
      <c r="Y266">
        <f t="shared" si="103"/>
        <v>0</v>
      </c>
      <c r="Z266">
        <v>0</v>
      </c>
      <c r="AA266" s="4">
        <f t="shared" si="104"/>
        <v>4.5364773483477618</v>
      </c>
      <c r="AC266">
        <v>0</v>
      </c>
      <c r="AD266">
        <f t="shared" si="105"/>
        <v>7.6931342961398368</v>
      </c>
      <c r="AE266">
        <f t="shared" si="106"/>
        <v>0</v>
      </c>
      <c r="AG266">
        <f t="shared" si="107"/>
        <v>1.0137377392131277</v>
      </c>
      <c r="AH266">
        <f t="shared" si="108"/>
        <v>265</v>
      </c>
      <c r="AI266">
        <f>VLOOKUP(A266,Referenz_DEF!A:E,5,FALSE)</f>
        <v>0</v>
      </c>
      <c r="AJ266">
        <f t="shared" si="109"/>
        <v>0</v>
      </c>
    </row>
    <row r="267" spans="1:36" x14ac:dyDescent="0.35">
      <c r="A267" s="5" t="s">
        <v>159</v>
      </c>
      <c r="B267">
        <v>0</v>
      </c>
      <c r="C267" s="4">
        <f t="shared" si="88"/>
        <v>6.1419390149774795</v>
      </c>
      <c r="D267">
        <f t="shared" si="89"/>
        <v>0</v>
      </c>
      <c r="E267">
        <v>0</v>
      </c>
      <c r="F267" s="4">
        <f t="shared" si="90"/>
        <v>9.4230058002091095</v>
      </c>
      <c r="G267">
        <f t="shared" si="91"/>
        <v>0</v>
      </c>
      <c r="H267">
        <v>0</v>
      </c>
      <c r="I267" s="4">
        <f t="shared" si="92"/>
        <v>1</v>
      </c>
      <c r="J267">
        <f t="shared" si="93"/>
        <v>0</v>
      </c>
      <c r="K267">
        <v>0</v>
      </c>
      <c r="L267" s="4">
        <f t="shared" si="94"/>
        <v>7.6613517660734658</v>
      </c>
      <c r="M267">
        <f t="shared" si="95"/>
        <v>0</v>
      </c>
      <c r="N267">
        <v>0</v>
      </c>
      <c r="O267" s="4">
        <f t="shared" si="96"/>
        <v>1.0137377392131277</v>
      </c>
      <c r="P267">
        <f t="shared" si="97"/>
        <v>0</v>
      </c>
      <c r="Q267">
        <v>0</v>
      </c>
      <c r="R267" s="4">
        <f t="shared" si="98"/>
        <v>1</v>
      </c>
      <c r="S267">
        <f t="shared" si="99"/>
        <v>0</v>
      </c>
      <c r="T267">
        <v>0</v>
      </c>
      <c r="U267" s="4">
        <f t="shared" si="100"/>
        <v>1.5263230925592794</v>
      </c>
      <c r="V267">
        <f t="shared" si="101"/>
        <v>0</v>
      </c>
      <c r="W267">
        <v>0</v>
      </c>
      <c r="X267" s="4">
        <f t="shared" si="102"/>
        <v>1</v>
      </c>
      <c r="Y267">
        <f t="shared" si="103"/>
        <v>0</v>
      </c>
      <c r="Z267">
        <v>0</v>
      </c>
      <c r="AA267" s="4">
        <f t="shared" si="104"/>
        <v>4.5364773483477618</v>
      </c>
      <c r="AC267">
        <v>0</v>
      </c>
      <c r="AD267">
        <f t="shared" si="105"/>
        <v>7.6931342961398368</v>
      </c>
      <c r="AE267">
        <f t="shared" si="106"/>
        <v>0</v>
      </c>
      <c r="AG267">
        <f t="shared" si="107"/>
        <v>0</v>
      </c>
      <c r="AH267">
        <f t="shared" si="108"/>
        <v>266</v>
      </c>
      <c r="AI267">
        <f>VLOOKUP(A267,Referenz_DEF!A:E,5,FALSE)</f>
        <v>0</v>
      </c>
      <c r="AJ267">
        <f t="shared" si="109"/>
        <v>0</v>
      </c>
    </row>
    <row r="269" spans="1:36" x14ac:dyDescent="0.35">
      <c r="A269" s="3" t="s">
        <v>50</v>
      </c>
      <c r="B269" t="str">
        <f>B1</f>
        <v>tackles</v>
      </c>
      <c r="C269">
        <v>6.1419390149774795</v>
      </c>
      <c r="D269" s="4"/>
      <c r="E269" t="str">
        <f>E1</f>
        <v>progressive_carries</v>
      </c>
      <c r="F269">
        <v>9.4230058002091095</v>
      </c>
      <c r="G269" s="4"/>
      <c r="H269" t="str">
        <f>H1</f>
        <v>progressive_passes</v>
      </c>
      <c r="I269">
        <v>1</v>
      </c>
      <c r="J269" s="4"/>
      <c r="K269" t="str">
        <f>K1</f>
        <v>assists</v>
      </c>
      <c r="L269">
        <v>7.6613517660734658</v>
      </c>
      <c r="M269" s="4"/>
      <c r="N269" t="str">
        <f>N1</f>
        <v>passes</v>
      </c>
      <c r="O269">
        <v>1.0137377392131277</v>
      </c>
      <c r="P269" s="4"/>
      <c r="Q269" t="str">
        <f>Q1</f>
        <v>interceptions</v>
      </c>
      <c r="R269">
        <v>1</v>
      </c>
      <c r="S269" s="4"/>
      <c r="T269" t="str">
        <f>T1</f>
        <v>blocks</v>
      </c>
      <c r="U269">
        <v>1.5263230925592794</v>
      </c>
      <c r="V269" s="4"/>
      <c r="W269" t="str">
        <f>W1</f>
        <v>pressures</v>
      </c>
      <c r="X269" s="4">
        <v>1</v>
      </c>
      <c r="Z269" t="str">
        <f>Z1</f>
        <v>goals</v>
      </c>
      <c r="AA269">
        <v>4.5364773483477618</v>
      </c>
      <c r="AC269" t="str">
        <f>AC1</f>
        <v>passes_pct</v>
      </c>
      <c r="AD269">
        <v>7.6931342961398368</v>
      </c>
      <c r="AJ269">
        <f>SUM(AJ2:AJ267)</f>
        <v>180</v>
      </c>
    </row>
    <row r="270" spans="1:36" x14ac:dyDescent="0.35">
      <c r="A270" s="4">
        <f>SUM(C269,F269,I269,L269,O269,S269,U269,X269,AA269,AD269,R269)</f>
        <v>40.995969057520064</v>
      </c>
      <c r="C270" s="8">
        <f>C269/$A$270</f>
        <v>0.14981812007809675</v>
      </c>
      <c r="D270" s="9"/>
      <c r="E270" s="9"/>
      <c r="F270" s="8">
        <f>F269/$A$270</f>
        <v>0.22985200781540271</v>
      </c>
      <c r="G270" s="9"/>
      <c r="H270" s="9"/>
      <c r="I270" s="8">
        <f>I269/$A$270</f>
        <v>2.4392642081394238E-2</v>
      </c>
      <c r="J270" s="9"/>
      <c r="K270" s="9"/>
      <c r="L270" s="8">
        <f>L269/$A$270</f>
        <v>0.18688061148948767</v>
      </c>
      <c r="M270" s="9"/>
      <c r="N270" s="9"/>
      <c r="O270" s="8">
        <f>O269/$A$270</f>
        <v>2.4727741837027598E-2</v>
      </c>
      <c r="P270" s="9"/>
      <c r="Q270" s="8"/>
      <c r="R270" s="8">
        <f>R269/$A$270</f>
        <v>2.4392642081394238E-2</v>
      </c>
      <c r="S270" s="9"/>
      <c r="T270" s="9"/>
      <c r="U270" s="8">
        <f>U269/$A$270</f>
        <v>3.7231052897365273E-2</v>
      </c>
      <c r="V270" s="9"/>
      <c r="W270" s="9"/>
      <c r="X270" s="8">
        <f>X269/$A$270</f>
        <v>2.4392642081394238E-2</v>
      </c>
      <c r="Y270" s="9"/>
      <c r="Z270" s="9"/>
      <c r="AA270" s="8">
        <f>AA269/$A$270</f>
        <v>0.11065666826859936</v>
      </c>
      <c r="AB270" s="9"/>
      <c r="AC270" s="9"/>
      <c r="AD270" s="8">
        <f>AD269/$A$270</f>
        <v>0.18765587136983783</v>
      </c>
    </row>
    <row r="271" spans="1:36" x14ac:dyDescent="0.35">
      <c r="A271" s="9">
        <f>SUM(C270:AD270)</f>
        <v>1</v>
      </c>
    </row>
  </sheetData>
  <autoFilter ref="A1:AJ267" xr:uid="{7F56A259-F81D-4E11-AFF5-08B12E0A5F0F}">
    <sortState xmlns:xlrd2="http://schemas.microsoft.com/office/spreadsheetml/2017/richdata2" ref="A2:AJ267">
      <sortCondition ref="AH1:AH267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A291-E390-44C0-B131-717AC568F041}">
  <sheetPr>
    <tabColor theme="8" tint="-0.249977111117893"/>
  </sheetPr>
  <dimension ref="A1:AD300"/>
  <sheetViews>
    <sheetView topLeftCell="K285" workbookViewId="0">
      <selection activeCell="C298" sqref="C298"/>
    </sheetView>
  </sheetViews>
  <sheetFormatPr baseColWidth="10" defaultColWidth="8.7265625" defaultRowHeight="14.5" x14ac:dyDescent="0.35"/>
  <cols>
    <col min="1" max="1" width="25.90625" bestFit="1" customWidth="1"/>
    <col min="2" max="2" width="6.36328125" bestFit="1" customWidth="1"/>
    <col min="3" max="3" width="8.90625" bestFit="1" customWidth="1"/>
    <col min="4" max="4" width="7.90625" bestFit="1" customWidth="1"/>
    <col min="5" max="5" width="5.26953125" bestFit="1" customWidth="1"/>
    <col min="6" max="6" width="8.26953125" bestFit="1" customWidth="1"/>
    <col min="7" max="7" width="7.90625" bestFit="1" customWidth="1"/>
    <col min="8" max="8" width="17.453125" bestFit="1" customWidth="1"/>
    <col min="9" max="9" width="8.26953125" bestFit="1" customWidth="1"/>
    <col min="10" max="10" width="7.90625" bestFit="1" customWidth="1"/>
    <col min="11" max="11" width="17.453125" bestFit="1" customWidth="1"/>
    <col min="12" max="12" width="8.26953125" bestFit="1" customWidth="1"/>
    <col min="13" max="13" width="11.81640625" customWidth="1"/>
    <col min="14" max="14" width="3.6328125" bestFit="1" customWidth="1"/>
    <col min="15" max="15" width="8.26953125" bestFit="1" customWidth="1"/>
    <col min="16" max="16" width="11.81640625" bestFit="1" customWidth="1"/>
    <col min="17" max="17" width="3.81640625" bestFit="1" customWidth="1"/>
    <col min="18" max="18" width="8.26953125" bestFit="1" customWidth="1"/>
    <col min="19" max="19" width="7.90625" bestFit="1" customWidth="1"/>
    <col min="20" max="20" width="18.08984375" bestFit="1" customWidth="1"/>
    <col min="21" max="21" width="8.26953125" bestFit="1" customWidth="1"/>
    <col min="22" max="22" width="7.90625" bestFit="1" customWidth="1"/>
    <col min="23" max="23" width="9.08984375" bestFit="1" customWidth="1"/>
    <col min="24" max="24" width="8.26953125" bestFit="1" customWidth="1"/>
    <col min="25" max="25" width="7.90625" bestFit="1" customWidth="1"/>
    <col min="26" max="26" width="7.90625" customWidth="1"/>
    <col min="27" max="27" width="14.81640625" bestFit="1" customWidth="1"/>
    <col min="28" max="28" width="4.90625" bestFit="1" customWidth="1"/>
    <col min="29" max="29" width="11.7265625" bestFit="1" customWidth="1"/>
    <col min="30" max="30" width="13" bestFit="1" customWidth="1"/>
  </cols>
  <sheetData>
    <row r="1" spans="1:30" x14ac:dyDescent="0.35">
      <c r="A1" s="5" t="s">
        <v>0</v>
      </c>
      <c r="B1" s="5" t="s">
        <v>63</v>
      </c>
      <c r="C1" s="1" t="s">
        <v>50</v>
      </c>
      <c r="D1" s="1" t="s">
        <v>51</v>
      </c>
      <c r="E1" s="5" t="s">
        <v>68</v>
      </c>
      <c r="F1" s="1" t="s">
        <v>50</v>
      </c>
      <c r="G1" s="1" t="s">
        <v>51</v>
      </c>
      <c r="H1" s="5" t="s">
        <v>62</v>
      </c>
      <c r="I1" s="1" t="s">
        <v>50</v>
      </c>
      <c r="J1" s="1" t="s">
        <v>51</v>
      </c>
      <c r="K1" s="5" t="s">
        <v>61</v>
      </c>
      <c r="L1" s="1" t="s">
        <v>50</v>
      </c>
      <c r="M1" s="1" t="s">
        <v>51</v>
      </c>
      <c r="N1" s="5" t="s">
        <v>336</v>
      </c>
      <c r="O1" s="1" t="s">
        <v>50</v>
      </c>
      <c r="P1" s="1" t="s">
        <v>51</v>
      </c>
      <c r="Q1" s="5" t="s">
        <v>337</v>
      </c>
      <c r="R1" s="1" t="s">
        <v>50</v>
      </c>
      <c r="S1" s="1" t="s">
        <v>51</v>
      </c>
      <c r="T1" s="5" t="s">
        <v>338</v>
      </c>
      <c r="U1" s="1" t="s">
        <v>50</v>
      </c>
      <c r="V1" s="1" t="s">
        <v>51</v>
      </c>
      <c r="W1" s="5" t="s">
        <v>67</v>
      </c>
      <c r="X1" s="1" t="s">
        <v>50</v>
      </c>
      <c r="Y1" s="1" t="s">
        <v>51</v>
      </c>
      <c r="Z1" s="2"/>
      <c r="AA1" s="2" t="s">
        <v>55</v>
      </c>
      <c r="AB1" s="2" t="s">
        <v>52</v>
      </c>
      <c r="AC1" s="2" t="s">
        <v>53</v>
      </c>
      <c r="AD1" s="2" t="s">
        <v>54</v>
      </c>
    </row>
    <row r="2" spans="1:30" x14ac:dyDescent="0.35">
      <c r="A2" s="5" t="s">
        <v>355</v>
      </c>
      <c r="B2">
        <v>12</v>
      </c>
      <c r="C2" s="4">
        <f t="shared" ref="C2:C65" si="0">$C$298</f>
        <v>9.8960933020553004</v>
      </c>
      <c r="D2">
        <f t="shared" ref="D2:D65" si="1">B2*C2</f>
        <v>118.75311962466361</v>
      </c>
      <c r="E2">
        <v>18</v>
      </c>
      <c r="F2" s="4">
        <f t="shared" ref="F2:F65" si="2">$F$298</f>
        <v>8.2454513095147544</v>
      </c>
      <c r="G2">
        <f t="shared" ref="G2:G65" si="3">E2*F2</f>
        <v>148.41812357126557</v>
      </c>
      <c r="H2">
        <v>227</v>
      </c>
      <c r="I2" s="4">
        <f t="shared" ref="I2:I65" si="4">$I$298</f>
        <v>1</v>
      </c>
      <c r="J2">
        <f t="shared" ref="J2:J65" si="5">H2*I2</f>
        <v>227</v>
      </c>
      <c r="K2">
        <v>234</v>
      </c>
      <c r="L2" s="4">
        <f t="shared" ref="L2:L65" si="6">$L$298</f>
        <v>1</v>
      </c>
      <c r="M2">
        <f t="shared" ref="M2:M65" si="7">K2*L2</f>
        <v>234</v>
      </c>
      <c r="N2">
        <v>27</v>
      </c>
      <c r="O2" s="4">
        <f t="shared" ref="O2:O65" si="8">$O$298</f>
        <v>9.9744295190560024</v>
      </c>
      <c r="P2">
        <f t="shared" ref="P2:P65" si="9">N2*O2</f>
        <v>269.30959701451206</v>
      </c>
      <c r="Q2">
        <v>168</v>
      </c>
      <c r="R2" s="4">
        <f t="shared" ref="R2:R65" si="10">$R$298</f>
        <v>10</v>
      </c>
      <c r="S2">
        <f t="shared" ref="S2:S65" si="11">Q2*R2</f>
        <v>1680</v>
      </c>
      <c r="T2">
        <v>26</v>
      </c>
      <c r="U2" s="4">
        <f t="shared" ref="U2:U65" si="12">$U$298</f>
        <v>1.5588386121019431</v>
      </c>
      <c r="V2">
        <f t="shared" ref="V2:V65" si="13">T2*U2</f>
        <v>40.529803914650522</v>
      </c>
      <c r="W2">
        <v>718</v>
      </c>
      <c r="X2" s="4">
        <f t="shared" ref="X2:X65" si="14">$X$298</f>
        <v>1</v>
      </c>
      <c r="Y2">
        <f t="shared" ref="Y2:Y65" si="15">W2*X2</f>
        <v>718</v>
      </c>
      <c r="AA2">
        <f t="shared" ref="AA2:AA65" si="16">SUM(V2,S2,P2,M2,J2,G2,D2,Y2)</f>
        <v>3436.0106441250914</v>
      </c>
      <c r="AB2">
        <f t="shared" ref="AB2:AB65" si="17">RANK(AA2,AA:AA,0)</f>
        <v>1</v>
      </c>
      <c r="AC2">
        <f>VLOOKUP(A2,Referenz_MF!A:E,5,FALSE)</f>
        <v>1</v>
      </c>
      <c r="AD2">
        <f t="shared" ref="AD2:AD65" si="18">IFERROR(IF(AC2=0,0,ABS(AB2-AC2)),0)</f>
        <v>0</v>
      </c>
    </row>
    <row r="3" spans="1:30" x14ac:dyDescent="0.35">
      <c r="A3" s="5" t="s">
        <v>433</v>
      </c>
      <c r="B3">
        <v>12</v>
      </c>
      <c r="C3" s="4">
        <f t="shared" si="0"/>
        <v>9.8960933020553004</v>
      </c>
      <c r="D3">
        <f t="shared" si="1"/>
        <v>118.75311962466361</v>
      </c>
      <c r="E3">
        <v>6</v>
      </c>
      <c r="F3" s="4">
        <f t="shared" si="2"/>
        <v>8.2454513095147544</v>
      </c>
      <c r="G3">
        <f t="shared" si="3"/>
        <v>49.472707857088523</v>
      </c>
      <c r="H3">
        <v>171</v>
      </c>
      <c r="I3" s="4">
        <f t="shared" si="4"/>
        <v>1</v>
      </c>
      <c r="J3">
        <f t="shared" si="5"/>
        <v>171</v>
      </c>
      <c r="K3">
        <v>210</v>
      </c>
      <c r="L3" s="4">
        <f t="shared" si="6"/>
        <v>1</v>
      </c>
      <c r="M3">
        <f t="shared" si="7"/>
        <v>210</v>
      </c>
      <c r="N3">
        <v>19</v>
      </c>
      <c r="O3" s="4">
        <f t="shared" si="8"/>
        <v>9.9744295190560024</v>
      </c>
      <c r="P3">
        <f t="shared" si="9"/>
        <v>189.51416086206405</v>
      </c>
      <c r="Q3">
        <v>141</v>
      </c>
      <c r="R3" s="4">
        <f t="shared" si="10"/>
        <v>10</v>
      </c>
      <c r="S3">
        <f t="shared" si="11"/>
        <v>1410</v>
      </c>
      <c r="T3">
        <v>40</v>
      </c>
      <c r="U3" s="4">
        <f t="shared" si="12"/>
        <v>1.5588386121019431</v>
      </c>
      <c r="V3">
        <f t="shared" si="13"/>
        <v>62.353544484077723</v>
      </c>
      <c r="W3">
        <v>374</v>
      </c>
      <c r="X3" s="4">
        <f t="shared" si="14"/>
        <v>1</v>
      </c>
      <c r="Y3">
        <f t="shared" si="15"/>
        <v>374</v>
      </c>
      <c r="AA3">
        <f t="shared" si="16"/>
        <v>2585.0935328278938</v>
      </c>
      <c r="AB3">
        <f t="shared" si="17"/>
        <v>2</v>
      </c>
      <c r="AC3">
        <f>VLOOKUP(A3,Referenz_MF!A:E,5,FALSE)</f>
        <v>7</v>
      </c>
      <c r="AD3">
        <f t="shared" si="18"/>
        <v>5</v>
      </c>
    </row>
    <row r="4" spans="1:30" x14ac:dyDescent="0.35">
      <c r="A4" s="5" t="s">
        <v>514</v>
      </c>
      <c r="B4">
        <v>4</v>
      </c>
      <c r="C4" s="4">
        <f t="shared" si="0"/>
        <v>9.8960933020553004</v>
      </c>
      <c r="D4">
        <f t="shared" si="1"/>
        <v>39.584373208221201</v>
      </c>
      <c r="E4">
        <v>6</v>
      </c>
      <c r="F4" s="4">
        <f t="shared" si="2"/>
        <v>8.2454513095147544</v>
      </c>
      <c r="G4">
        <f t="shared" si="3"/>
        <v>49.472707857088523</v>
      </c>
      <c r="H4">
        <v>206</v>
      </c>
      <c r="I4" s="4">
        <f t="shared" si="4"/>
        <v>1</v>
      </c>
      <c r="J4">
        <f t="shared" si="5"/>
        <v>206</v>
      </c>
      <c r="K4">
        <v>168</v>
      </c>
      <c r="L4" s="4">
        <f t="shared" si="6"/>
        <v>1</v>
      </c>
      <c r="M4">
        <f t="shared" si="7"/>
        <v>168</v>
      </c>
      <c r="N4">
        <v>16</v>
      </c>
      <c r="O4" s="4">
        <f t="shared" si="8"/>
        <v>9.9744295190560024</v>
      </c>
      <c r="P4">
        <f t="shared" si="9"/>
        <v>159.59087230489604</v>
      </c>
      <c r="Q4">
        <v>109</v>
      </c>
      <c r="R4" s="4">
        <f t="shared" si="10"/>
        <v>10</v>
      </c>
      <c r="S4">
        <f t="shared" si="11"/>
        <v>1090</v>
      </c>
      <c r="T4">
        <v>40</v>
      </c>
      <c r="U4" s="4">
        <f t="shared" si="12"/>
        <v>1.5588386121019431</v>
      </c>
      <c r="V4">
        <f t="shared" si="13"/>
        <v>62.353544484077723</v>
      </c>
      <c r="W4">
        <v>505</v>
      </c>
      <c r="X4" s="4">
        <f t="shared" si="14"/>
        <v>1</v>
      </c>
      <c r="Y4">
        <f t="shared" si="15"/>
        <v>505</v>
      </c>
      <c r="AA4">
        <f t="shared" si="16"/>
        <v>2280.0014978542836</v>
      </c>
      <c r="AB4">
        <f t="shared" si="17"/>
        <v>3</v>
      </c>
      <c r="AC4">
        <f>VLOOKUP(A4,Referenz_MF!A:E,5,FALSE)</f>
        <v>6</v>
      </c>
      <c r="AD4">
        <f t="shared" si="18"/>
        <v>3</v>
      </c>
    </row>
    <row r="5" spans="1:30" x14ac:dyDescent="0.35">
      <c r="A5" s="5" t="s">
        <v>416</v>
      </c>
      <c r="B5">
        <v>5</v>
      </c>
      <c r="C5" s="4">
        <f t="shared" si="0"/>
        <v>9.8960933020553004</v>
      </c>
      <c r="D5">
        <f t="shared" si="1"/>
        <v>49.4804665102765</v>
      </c>
      <c r="E5">
        <v>3</v>
      </c>
      <c r="F5" s="4">
        <f t="shared" si="2"/>
        <v>8.2454513095147544</v>
      </c>
      <c r="G5">
        <f t="shared" si="3"/>
        <v>24.736353928544261</v>
      </c>
      <c r="H5">
        <v>179</v>
      </c>
      <c r="I5" s="4">
        <f t="shared" si="4"/>
        <v>1</v>
      </c>
      <c r="J5">
        <f t="shared" si="5"/>
        <v>179</v>
      </c>
      <c r="K5">
        <v>124</v>
      </c>
      <c r="L5" s="4">
        <f t="shared" si="6"/>
        <v>1</v>
      </c>
      <c r="M5">
        <f t="shared" si="7"/>
        <v>124</v>
      </c>
      <c r="N5">
        <v>12</v>
      </c>
      <c r="O5" s="4">
        <f t="shared" si="8"/>
        <v>9.9744295190560024</v>
      </c>
      <c r="P5">
        <f t="shared" si="9"/>
        <v>119.69315422867203</v>
      </c>
      <c r="Q5">
        <v>100</v>
      </c>
      <c r="R5" s="4">
        <f t="shared" si="10"/>
        <v>10</v>
      </c>
      <c r="S5">
        <f t="shared" si="11"/>
        <v>1000</v>
      </c>
      <c r="T5">
        <v>56</v>
      </c>
      <c r="U5" s="4">
        <f t="shared" si="12"/>
        <v>1.5588386121019431</v>
      </c>
      <c r="V5">
        <f t="shared" si="13"/>
        <v>87.294962277708805</v>
      </c>
      <c r="W5">
        <v>649</v>
      </c>
      <c r="X5" s="4">
        <f t="shared" si="14"/>
        <v>1</v>
      </c>
      <c r="Y5">
        <f t="shared" si="15"/>
        <v>649</v>
      </c>
      <c r="AA5">
        <f t="shared" si="16"/>
        <v>2233.2049369452016</v>
      </c>
      <c r="AB5">
        <f t="shared" si="17"/>
        <v>4</v>
      </c>
      <c r="AC5">
        <f>VLOOKUP(A5,Referenz_MF!A:E,5,FALSE)</f>
        <v>0</v>
      </c>
      <c r="AD5">
        <f t="shared" si="18"/>
        <v>0</v>
      </c>
    </row>
    <row r="6" spans="1:30" x14ac:dyDescent="0.35">
      <c r="A6" s="5" t="s">
        <v>178</v>
      </c>
      <c r="B6">
        <v>7</v>
      </c>
      <c r="C6" s="4">
        <f t="shared" si="0"/>
        <v>9.8960933020553004</v>
      </c>
      <c r="D6">
        <f t="shared" si="1"/>
        <v>69.272653114387097</v>
      </c>
      <c r="E6">
        <v>8</v>
      </c>
      <c r="F6" s="4">
        <f t="shared" si="2"/>
        <v>8.2454513095147544</v>
      </c>
      <c r="G6">
        <f t="shared" si="3"/>
        <v>65.963610476118035</v>
      </c>
      <c r="H6">
        <v>105</v>
      </c>
      <c r="I6" s="4">
        <f t="shared" si="4"/>
        <v>1</v>
      </c>
      <c r="J6">
        <f t="shared" si="5"/>
        <v>105</v>
      </c>
      <c r="K6">
        <v>187</v>
      </c>
      <c r="L6" s="4">
        <f t="shared" si="6"/>
        <v>1</v>
      </c>
      <c r="M6">
        <f t="shared" si="7"/>
        <v>187</v>
      </c>
      <c r="N6">
        <v>14</v>
      </c>
      <c r="O6" s="4">
        <f t="shared" si="8"/>
        <v>9.9744295190560024</v>
      </c>
      <c r="P6">
        <f t="shared" si="9"/>
        <v>139.64201326678403</v>
      </c>
      <c r="Q6">
        <v>98</v>
      </c>
      <c r="R6" s="4">
        <f t="shared" si="10"/>
        <v>10</v>
      </c>
      <c r="S6">
        <f t="shared" si="11"/>
        <v>980</v>
      </c>
      <c r="T6">
        <v>42</v>
      </c>
      <c r="U6" s="4">
        <f t="shared" si="12"/>
        <v>1.5588386121019431</v>
      </c>
      <c r="V6">
        <f t="shared" si="13"/>
        <v>65.471221708281604</v>
      </c>
      <c r="W6">
        <v>596</v>
      </c>
      <c r="X6" s="4">
        <f t="shared" si="14"/>
        <v>1</v>
      </c>
      <c r="Y6">
        <f t="shared" si="15"/>
        <v>596</v>
      </c>
      <c r="AA6">
        <f t="shared" si="16"/>
        <v>2208.3494985655707</v>
      </c>
      <c r="AB6">
        <f t="shared" si="17"/>
        <v>5</v>
      </c>
      <c r="AC6">
        <f>VLOOKUP(A6,Referenz_MF!A:E,5,FALSE)</f>
        <v>11</v>
      </c>
      <c r="AD6">
        <f t="shared" si="18"/>
        <v>6</v>
      </c>
    </row>
    <row r="7" spans="1:30" x14ac:dyDescent="0.35">
      <c r="A7" s="5" t="s">
        <v>448</v>
      </c>
      <c r="B7">
        <v>5</v>
      </c>
      <c r="C7" s="4">
        <f t="shared" si="0"/>
        <v>9.8960933020553004</v>
      </c>
      <c r="D7">
        <f t="shared" si="1"/>
        <v>49.4804665102765</v>
      </c>
      <c r="E7">
        <v>4</v>
      </c>
      <c r="F7" s="4">
        <f t="shared" si="2"/>
        <v>8.2454513095147544</v>
      </c>
      <c r="G7">
        <f t="shared" si="3"/>
        <v>32.981805238059017</v>
      </c>
      <c r="H7">
        <v>140</v>
      </c>
      <c r="I7" s="4">
        <f t="shared" si="4"/>
        <v>1</v>
      </c>
      <c r="J7">
        <f t="shared" si="5"/>
        <v>140</v>
      </c>
      <c r="K7">
        <v>143</v>
      </c>
      <c r="L7" s="4">
        <f t="shared" si="6"/>
        <v>1</v>
      </c>
      <c r="M7">
        <f t="shared" si="7"/>
        <v>143</v>
      </c>
      <c r="N7">
        <v>13</v>
      </c>
      <c r="O7" s="4">
        <f t="shared" si="8"/>
        <v>9.9744295190560024</v>
      </c>
      <c r="P7">
        <f t="shared" si="9"/>
        <v>129.66758374772803</v>
      </c>
      <c r="Q7">
        <v>97</v>
      </c>
      <c r="R7" s="4">
        <f t="shared" si="10"/>
        <v>10</v>
      </c>
      <c r="S7">
        <f t="shared" si="11"/>
        <v>970</v>
      </c>
      <c r="T7">
        <v>13</v>
      </c>
      <c r="U7" s="4">
        <f t="shared" si="12"/>
        <v>1.5588386121019431</v>
      </c>
      <c r="V7">
        <f t="shared" si="13"/>
        <v>20.264901957325261</v>
      </c>
      <c r="W7">
        <v>564</v>
      </c>
      <c r="X7" s="4">
        <f t="shared" si="14"/>
        <v>1</v>
      </c>
      <c r="Y7">
        <f t="shared" si="15"/>
        <v>564</v>
      </c>
      <c r="AA7">
        <f t="shared" si="16"/>
        <v>2049.3947574533886</v>
      </c>
      <c r="AB7">
        <f t="shared" si="17"/>
        <v>6</v>
      </c>
      <c r="AC7">
        <f>VLOOKUP(A7,Referenz_MF!A:E,5,FALSE)</f>
        <v>0</v>
      </c>
      <c r="AD7">
        <f t="shared" si="18"/>
        <v>0</v>
      </c>
    </row>
    <row r="8" spans="1:30" x14ac:dyDescent="0.35">
      <c r="A8" s="5" t="s">
        <v>285</v>
      </c>
      <c r="B8">
        <v>8</v>
      </c>
      <c r="C8" s="4">
        <f t="shared" si="0"/>
        <v>9.8960933020553004</v>
      </c>
      <c r="D8">
        <f t="shared" si="1"/>
        <v>79.168746416442403</v>
      </c>
      <c r="E8">
        <v>6</v>
      </c>
      <c r="F8" s="4">
        <f t="shared" si="2"/>
        <v>8.2454513095147544</v>
      </c>
      <c r="G8">
        <f t="shared" si="3"/>
        <v>49.472707857088523</v>
      </c>
      <c r="H8">
        <v>126</v>
      </c>
      <c r="I8" s="4">
        <f t="shared" si="4"/>
        <v>1</v>
      </c>
      <c r="J8">
        <f t="shared" si="5"/>
        <v>126</v>
      </c>
      <c r="K8">
        <v>148</v>
      </c>
      <c r="L8" s="4">
        <f t="shared" si="6"/>
        <v>1</v>
      </c>
      <c r="M8">
        <f t="shared" si="7"/>
        <v>148</v>
      </c>
      <c r="N8">
        <v>13</v>
      </c>
      <c r="O8" s="4">
        <f t="shared" si="8"/>
        <v>9.9744295190560024</v>
      </c>
      <c r="P8">
        <f t="shared" si="9"/>
        <v>129.66758374772803</v>
      </c>
      <c r="Q8">
        <v>104</v>
      </c>
      <c r="R8" s="4">
        <f t="shared" si="10"/>
        <v>10</v>
      </c>
      <c r="S8">
        <f t="shared" si="11"/>
        <v>1040</v>
      </c>
      <c r="T8">
        <v>57</v>
      </c>
      <c r="U8" s="4">
        <f t="shared" si="12"/>
        <v>1.5588386121019431</v>
      </c>
      <c r="V8">
        <f t="shared" si="13"/>
        <v>88.853800889810756</v>
      </c>
      <c r="W8">
        <v>369</v>
      </c>
      <c r="X8" s="4">
        <f t="shared" si="14"/>
        <v>1</v>
      </c>
      <c r="Y8">
        <f t="shared" si="15"/>
        <v>369</v>
      </c>
      <c r="AA8">
        <f t="shared" si="16"/>
        <v>2030.1628389110699</v>
      </c>
      <c r="AB8">
        <f t="shared" si="17"/>
        <v>7</v>
      </c>
      <c r="AC8">
        <f>VLOOKUP(A8,Referenz_MF!A:E,5,FALSE)</f>
        <v>0</v>
      </c>
      <c r="AD8">
        <f t="shared" si="18"/>
        <v>0</v>
      </c>
    </row>
    <row r="9" spans="1:30" x14ac:dyDescent="0.35">
      <c r="A9" s="5" t="s">
        <v>446</v>
      </c>
      <c r="B9">
        <v>4</v>
      </c>
      <c r="C9" s="4">
        <f t="shared" si="0"/>
        <v>9.8960933020553004</v>
      </c>
      <c r="D9">
        <f t="shared" si="1"/>
        <v>39.584373208221201</v>
      </c>
      <c r="E9">
        <v>3</v>
      </c>
      <c r="F9" s="4">
        <f t="shared" si="2"/>
        <v>8.2454513095147544</v>
      </c>
      <c r="G9">
        <f t="shared" si="3"/>
        <v>24.736353928544261</v>
      </c>
      <c r="H9">
        <v>121</v>
      </c>
      <c r="I9" s="4">
        <f t="shared" si="4"/>
        <v>1</v>
      </c>
      <c r="J9">
        <f t="shared" si="5"/>
        <v>121</v>
      </c>
      <c r="K9">
        <v>172</v>
      </c>
      <c r="L9" s="4">
        <f t="shared" si="6"/>
        <v>1</v>
      </c>
      <c r="M9">
        <f t="shared" si="7"/>
        <v>172</v>
      </c>
      <c r="N9">
        <v>8</v>
      </c>
      <c r="O9" s="4">
        <f t="shared" si="8"/>
        <v>9.9744295190560024</v>
      </c>
      <c r="P9">
        <f t="shared" si="9"/>
        <v>79.795436152448019</v>
      </c>
      <c r="Q9">
        <v>105</v>
      </c>
      <c r="R9" s="4">
        <f t="shared" si="10"/>
        <v>10</v>
      </c>
      <c r="S9">
        <f t="shared" si="11"/>
        <v>1050</v>
      </c>
      <c r="T9">
        <v>33</v>
      </c>
      <c r="U9" s="4">
        <f t="shared" si="12"/>
        <v>1.5588386121019431</v>
      </c>
      <c r="V9">
        <f t="shared" si="13"/>
        <v>51.441674199364122</v>
      </c>
      <c r="W9">
        <v>451</v>
      </c>
      <c r="X9" s="4">
        <f t="shared" si="14"/>
        <v>1</v>
      </c>
      <c r="Y9">
        <f t="shared" si="15"/>
        <v>451</v>
      </c>
      <c r="AA9">
        <f t="shared" si="16"/>
        <v>1989.5578374885777</v>
      </c>
      <c r="AB9">
        <f t="shared" si="17"/>
        <v>8</v>
      </c>
      <c r="AC9">
        <f>VLOOKUP(A9,Referenz_MF!A:E,5,FALSE)</f>
        <v>2</v>
      </c>
      <c r="AD9">
        <f t="shared" si="18"/>
        <v>6</v>
      </c>
    </row>
    <row r="10" spans="1:30" x14ac:dyDescent="0.35">
      <c r="A10" s="5" t="s">
        <v>191</v>
      </c>
      <c r="B10">
        <v>7</v>
      </c>
      <c r="C10" s="4">
        <f t="shared" si="0"/>
        <v>9.8960933020553004</v>
      </c>
      <c r="D10">
        <f t="shared" si="1"/>
        <v>69.272653114387097</v>
      </c>
      <c r="E10">
        <v>8</v>
      </c>
      <c r="F10" s="4">
        <f t="shared" si="2"/>
        <v>8.2454513095147544</v>
      </c>
      <c r="G10">
        <f t="shared" si="3"/>
        <v>65.963610476118035</v>
      </c>
      <c r="H10">
        <v>150</v>
      </c>
      <c r="I10" s="4">
        <f t="shared" si="4"/>
        <v>1</v>
      </c>
      <c r="J10">
        <f t="shared" si="5"/>
        <v>150</v>
      </c>
      <c r="K10">
        <v>119</v>
      </c>
      <c r="L10" s="4">
        <f t="shared" si="6"/>
        <v>1</v>
      </c>
      <c r="M10">
        <f t="shared" si="7"/>
        <v>119</v>
      </c>
      <c r="N10">
        <v>11</v>
      </c>
      <c r="O10" s="4">
        <f t="shared" si="8"/>
        <v>9.9744295190560024</v>
      </c>
      <c r="P10">
        <f t="shared" si="9"/>
        <v>109.71872470961603</v>
      </c>
      <c r="Q10">
        <v>81</v>
      </c>
      <c r="R10" s="4">
        <f t="shared" si="10"/>
        <v>10</v>
      </c>
      <c r="S10">
        <f t="shared" si="11"/>
        <v>810</v>
      </c>
      <c r="T10">
        <v>14</v>
      </c>
      <c r="U10" s="4">
        <f t="shared" si="12"/>
        <v>1.5588386121019431</v>
      </c>
      <c r="V10">
        <f t="shared" si="13"/>
        <v>21.823740569427201</v>
      </c>
      <c r="W10">
        <v>615</v>
      </c>
      <c r="X10" s="4">
        <f t="shared" si="14"/>
        <v>1</v>
      </c>
      <c r="Y10">
        <f t="shared" si="15"/>
        <v>615</v>
      </c>
      <c r="AA10">
        <f t="shared" si="16"/>
        <v>1960.7787288695483</v>
      </c>
      <c r="AB10">
        <f t="shared" si="17"/>
        <v>9</v>
      </c>
      <c r="AC10">
        <f>VLOOKUP(A10,Referenz_MF!A:E,5,FALSE)</f>
        <v>8</v>
      </c>
      <c r="AD10">
        <f t="shared" si="18"/>
        <v>1</v>
      </c>
    </row>
    <row r="11" spans="1:30" x14ac:dyDescent="0.35">
      <c r="A11" s="5" t="s">
        <v>498</v>
      </c>
      <c r="B11">
        <v>5</v>
      </c>
      <c r="C11" s="4">
        <f t="shared" si="0"/>
        <v>9.8960933020553004</v>
      </c>
      <c r="D11">
        <f t="shared" si="1"/>
        <v>49.4804665102765</v>
      </c>
      <c r="E11">
        <v>4</v>
      </c>
      <c r="F11" s="4">
        <f t="shared" si="2"/>
        <v>8.2454513095147544</v>
      </c>
      <c r="G11">
        <f t="shared" si="3"/>
        <v>32.981805238059017</v>
      </c>
      <c r="H11">
        <v>116</v>
      </c>
      <c r="I11" s="4">
        <f t="shared" si="4"/>
        <v>1</v>
      </c>
      <c r="J11">
        <f t="shared" si="5"/>
        <v>116</v>
      </c>
      <c r="K11">
        <v>187</v>
      </c>
      <c r="L11" s="4">
        <f t="shared" si="6"/>
        <v>1</v>
      </c>
      <c r="M11">
        <f t="shared" si="7"/>
        <v>187</v>
      </c>
      <c r="N11">
        <v>15</v>
      </c>
      <c r="O11" s="4">
        <f t="shared" si="8"/>
        <v>9.9744295190560024</v>
      </c>
      <c r="P11">
        <f t="shared" si="9"/>
        <v>149.61644278584004</v>
      </c>
      <c r="Q11">
        <v>82</v>
      </c>
      <c r="R11" s="4">
        <f t="shared" si="10"/>
        <v>10</v>
      </c>
      <c r="S11">
        <f t="shared" si="11"/>
        <v>820</v>
      </c>
      <c r="T11">
        <v>56</v>
      </c>
      <c r="U11" s="4">
        <f t="shared" si="12"/>
        <v>1.5588386121019431</v>
      </c>
      <c r="V11">
        <f t="shared" si="13"/>
        <v>87.294962277708805</v>
      </c>
      <c r="W11">
        <v>490</v>
      </c>
      <c r="X11" s="4">
        <f t="shared" si="14"/>
        <v>1</v>
      </c>
      <c r="Y11">
        <f t="shared" si="15"/>
        <v>490</v>
      </c>
      <c r="AA11">
        <f t="shared" si="16"/>
        <v>1932.3736768118845</v>
      </c>
      <c r="AB11">
        <f t="shared" si="17"/>
        <v>10</v>
      </c>
      <c r="AC11">
        <f>VLOOKUP(A11,Referenz_MF!A:E,5,FALSE)</f>
        <v>0</v>
      </c>
      <c r="AD11">
        <f t="shared" si="18"/>
        <v>0</v>
      </c>
    </row>
    <row r="12" spans="1:30" x14ac:dyDescent="0.35">
      <c r="A12" s="5" t="s">
        <v>375</v>
      </c>
      <c r="B12">
        <v>5</v>
      </c>
      <c r="C12" s="4">
        <f t="shared" si="0"/>
        <v>9.8960933020553004</v>
      </c>
      <c r="D12">
        <f t="shared" si="1"/>
        <v>49.4804665102765</v>
      </c>
      <c r="E12">
        <v>2</v>
      </c>
      <c r="F12" s="4">
        <f t="shared" si="2"/>
        <v>8.2454513095147544</v>
      </c>
      <c r="G12">
        <f t="shared" si="3"/>
        <v>16.490902619029509</v>
      </c>
      <c r="H12">
        <v>77</v>
      </c>
      <c r="I12" s="4">
        <f t="shared" si="4"/>
        <v>1</v>
      </c>
      <c r="J12">
        <f t="shared" si="5"/>
        <v>77</v>
      </c>
      <c r="K12">
        <v>172</v>
      </c>
      <c r="L12" s="4">
        <f t="shared" si="6"/>
        <v>1</v>
      </c>
      <c r="M12">
        <f t="shared" si="7"/>
        <v>172</v>
      </c>
      <c r="N12">
        <v>9</v>
      </c>
      <c r="O12" s="4">
        <f t="shared" si="8"/>
        <v>9.9744295190560024</v>
      </c>
      <c r="P12">
        <f t="shared" si="9"/>
        <v>89.769865671504022</v>
      </c>
      <c r="Q12">
        <v>80</v>
      </c>
      <c r="R12" s="4">
        <f t="shared" si="10"/>
        <v>10</v>
      </c>
      <c r="S12">
        <f t="shared" si="11"/>
        <v>800</v>
      </c>
      <c r="T12">
        <v>66</v>
      </c>
      <c r="U12" s="4">
        <f t="shared" si="12"/>
        <v>1.5588386121019431</v>
      </c>
      <c r="V12">
        <f t="shared" si="13"/>
        <v>102.88334839872824</v>
      </c>
      <c r="W12">
        <v>585</v>
      </c>
      <c r="X12" s="4">
        <f t="shared" si="14"/>
        <v>1</v>
      </c>
      <c r="Y12">
        <f t="shared" si="15"/>
        <v>585</v>
      </c>
      <c r="AA12">
        <f t="shared" si="16"/>
        <v>1892.6245831995384</v>
      </c>
      <c r="AB12">
        <f t="shared" si="17"/>
        <v>11</v>
      </c>
      <c r="AC12">
        <f>VLOOKUP(A12,Referenz_MF!A:E,5,FALSE)</f>
        <v>0</v>
      </c>
      <c r="AD12">
        <f t="shared" si="18"/>
        <v>0</v>
      </c>
    </row>
    <row r="13" spans="1:30" x14ac:dyDescent="0.35">
      <c r="A13" s="5" t="s">
        <v>474</v>
      </c>
      <c r="B13">
        <v>4</v>
      </c>
      <c r="C13" s="4">
        <f t="shared" si="0"/>
        <v>9.8960933020553004</v>
      </c>
      <c r="D13">
        <f t="shared" si="1"/>
        <v>39.584373208221201</v>
      </c>
      <c r="E13">
        <v>2</v>
      </c>
      <c r="F13" s="4">
        <f t="shared" si="2"/>
        <v>8.2454513095147544</v>
      </c>
      <c r="G13">
        <f t="shared" si="3"/>
        <v>16.490902619029509</v>
      </c>
      <c r="H13">
        <v>193</v>
      </c>
      <c r="I13" s="4">
        <f t="shared" si="4"/>
        <v>1</v>
      </c>
      <c r="J13">
        <f t="shared" si="5"/>
        <v>193</v>
      </c>
      <c r="K13">
        <v>147</v>
      </c>
      <c r="L13" s="4">
        <f t="shared" si="6"/>
        <v>1</v>
      </c>
      <c r="M13">
        <f t="shared" si="7"/>
        <v>147</v>
      </c>
      <c r="N13">
        <v>8</v>
      </c>
      <c r="O13" s="4">
        <f t="shared" si="8"/>
        <v>9.9744295190560024</v>
      </c>
      <c r="P13">
        <f t="shared" si="9"/>
        <v>79.795436152448019</v>
      </c>
      <c r="Q13">
        <v>52</v>
      </c>
      <c r="R13" s="4">
        <f t="shared" si="10"/>
        <v>10</v>
      </c>
      <c r="S13">
        <f t="shared" si="11"/>
        <v>520</v>
      </c>
      <c r="T13">
        <v>25</v>
      </c>
      <c r="U13" s="4">
        <f t="shared" si="12"/>
        <v>1.5588386121019431</v>
      </c>
      <c r="V13">
        <f t="shared" si="13"/>
        <v>38.970965302548578</v>
      </c>
      <c r="W13">
        <v>807</v>
      </c>
      <c r="X13" s="4">
        <f t="shared" si="14"/>
        <v>1</v>
      </c>
      <c r="Y13">
        <f t="shared" si="15"/>
        <v>807</v>
      </c>
      <c r="AA13">
        <f t="shared" si="16"/>
        <v>1841.8416772822472</v>
      </c>
      <c r="AB13">
        <f t="shared" si="17"/>
        <v>12</v>
      </c>
      <c r="AC13">
        <f>VLOOKUP(A13,Referenz_MF!A:E,5,FALSE)</f>
        <v>12</v>
      </c>
      <c r="AD13">
        <f t="shared" si="18"/>
        <v>0</v>
      </c>
    </row>
    <row r="14" spans="1:30" x14ac:dyDescent="0.35">
      <c r="A14" s="5" t="s">
        <v>425</v>
      </c>
      <c r="B14">
        <v>1</v>
      </c>
      <c r="C14" s="4">
        <f t="shared" si="0"/>
        <v>9.8960933020553004</v>
      </c>
      <c r="D14">
        <f t="shared" si="1"/>
        <v>9.8960933020553004</v>
      </c>
      <c r="E14">
        <v>1</v>
      </c>
      <c r="F14" s="4">
        <f t="shared" si="2"/>
        <v>8.2454513095147544</v>
      </c>
      <c r="G14">
        <f t="shared" si="3"/>
        <v>8.2454513095147544</v>
      </c>
      <c r="H14">
        <v>123</v>
      </c>
      <c r="I14" s="4">
        <f t="shared" si="4"/>
        <v>1</v>
      </c>
      <c r="J14">
        <f t="shared" si="5"/>
        <v>123</v>
      </c>
      <c r="K14">
        <v>156</v>
      </c>
      <c r="L14" s="4">
        <f t="shared" si="6"/>
        <v>1</v>
      </c>
      <c r="M14">
        <f t="shared" si="7"/>
        <v>156</v>
      </c>
      <c r="N14">
        <v>4</v>
      </c>
      <c r="O14" s="4">
        <f t="shared" si="8"/>
        <v>9.9744295190560024</v>
      </c>
      <c r="P14">
        <f t="shared" si="9"/>
        <v>39.89771807622401</v>
      </c>
      <c r="Q14">
        <v>90</v>
      </c>
      <c r="R14" s="4">
        <f t="shared" si="10"/>
        <v>10</v>
      </c>
      <c r="S14">
        <f t="shared" si="11"/>
        <v>900</v>
      </c>
      <c r="T14">
        <v>10</v>
      </c>
      <c r="U14" s="4">
        <f t="shared" si="12"/>
        <v>1.5588386121019431</v>
      </c>
      <c r="V14">
        <f t="shared" si="13"/>
        <v>15.588386121019431</v>
      </c>
      <c r="W14">
        <v>538</v>
      </c>
      <c r="X14" s="4">
        <f t="shared" si="14"/>
        <v>1</v>
      </c>
      <c r="Y14">
        <f t="shared" si="15"/>
        <v>538</v>
      </c>
      <c r="AA14">
        <f t="shared" si="16"/>
        <v>1790.6276488088135</v>
      </c>
      <c r="AB14">
        <f t="shared" si="17"/>
        <v>13</v>
      </c>
      <c r="AC14">
        <f>VLOOKUP(A14,Referenz_MF!A:E,5,FALSE)</f>
        <v>0</v>
      </c>
      <c r="AD14">
        <f t="shared" si="18"/>
        <v>0</v>
      </c>
    </row>
    <row r="15" spans="1:30" x14ac:dyDescent="0.35">
      <c r="A15" s="5" t="s">
        <v>351</v>
      </c>
      <c r="B15">
        <v>3</v>
      </c>
      <c r="C15" s="4">
        <f t="shared" si="0"/>
        <v>9.8960933020553004</v>
      </c>
      <c r="D15">
        <f t="shared" si="1"/>
        <v>29.688279906165903</v>
      </c>
      <c r="E15">
        <v>3</v>
      </c>
      <c r="F15" s="4">
        <f t="shared" si="2"/>
        <v>8.2454513095147544</v>
      </c>
      <c r="G15">
        <f t="shared" si="3"/>
        <v>24.736353928544261</v>
      </c>
      <c r="H15">
        <v>202</v>
      </c>
      <c r="I15" s="4">
        <f t="shared" si="4"/>
        <v>1</v>
      </c>
      <c r="J15">
        <f t="shared" si="5"/>
        <v>202</v>
      </c>
      <c r="K15">
        <v>97</v>
      </c>
      <c r="L15" s="4">
        <f t="shared" si="6"/>
        <v>1</v>
      </c>
      <c r="M15">
        <f t="shared" si="7"/>
        <v>97</v>
      </c>
      <c r="N15">
        <v>5</v>
      </c>
      <c r="O15" s="4">
        <f t="shared" si="8"/>
        <v>9.9744295190560024</v>
      </c>
      <c r="P15">
        <f t="shared" si="9"/>
        <v>49.872147595280012</v>
      </c>
      <c r="Q15">
        <v>84</v>
      </c>
      <c r="R15" s="4">
        <f t="shared" si="10"/>
        <v>10</v>
      </c>
      <c r="S15">
        <f t="shared" si="11"/>
        <v>840</v>
      </c>
      <c r="T15">
        <v>12</v>
      </c>
      <c r="U15" s="4">
        <f t="shared" si="12"/>
        <v>1.5588386121019431</v>
      </c>
      <c r="V15">
        <f t="shared" si="13"/>
        <v>18.706063345223317</v>
      </c>
      <c r="W15">
        <v>492</v>
      </c>
      <c r="X15" s="4">
        <f t="shared" si="14"/>
        <v>1</v>
      </c>
      <c r="Y15">
        <f t="shared" si="15"/>
        <v>492</v>
      </c>
      <c r="AA15">
        <f t="shared" si="16"/>
        <v>1754.0028447752136</v>
      </c>
      <c r="AB15">
        <f t="shared" si="17"/>
        <v>14</v>
      </c>
      <c r="AC15">
        <f>VLOOKUP(A15,Referenz_MF!A:E,5,FALSE)</f>
        <v>0</v>
      </c>
      <c r="AD15">
        <f t="shared" si="18"/>
        <v>0</v>
      </c>
    </row>
    <row r="16" spans="1:30" x14ac:dyDescent="0.35">
      <c r="A16" s="5" t="s">
        <v>483</v>
      </c>
      <c r="B16">
        <v>2</v>
      </c>
      <c r="C16" s="4">
        <f t="shared" si="0"/>
        <v>9.8960933020553004</v>
      </c>
      <c r="D16">
        <f t="shared" si="1"/>
        <v>19.792186604110601</v>
      </c>
      <c r="E16">
        <v>2</v>
      </c>
      <c r="F16" s="4">
        <f t="shared" si="2"/>
        <v>8.2454513095147544</v>
      </c>
      <c r="G16">
        <f t="shared" si="3"/>
        <v>16.490902619029509</v>
      </c>
      <c r="H16">
        <v>156</v>
      </c>
      <c r="I16" s="4">
        <f t="shared" si="4"/>
        <v>1</v>
      </c>
      <c r="J16">
        <f t="shared" si="5"/>
        <v>156</v>
      </c>
      <c r="K16">
        <v>192</v>
      </c>
      <c r="L16" s="4">
        <f t="shared" si="6"/>
        <v>1</v>
      </c>
      <c r="M16">
        <f t="shared" si="7"/>
        <v>192</v>
      </c>
      <c r="N16">
        <v>8</v>
      </c>
      <c r="O16" s="4">
        <f t="shared" si="8"/>
        <v>9.9744295190560024</v>
      </c>
      <c r="P16">
        <f t="shared" si="9"/>
        <v>79.795436152448019</v>
      </c>
      <c r="Q16">
        <v>73</v>
      </c>
      <c r="R16" s="4">
        <f t="shared" si="10"/>
        <v>10</v>
      </c>
      <c r="S16">
        <f t="shared" si="11"/>
        <v>730</v>
      </c>
      <c r="T16">
        <v>29</v>
      </c>
      <c r="U16" s="4">
        <f t="shared" si="12"/>
        <v>1.5588386121019431</v>
      </c>
      <c r="V16">
        <f t="shared" si="13"/>
        <v>45.206319750956347</v>
      </c>
      <c r="W16">
        <v>514</v>
      </c>
      <c r="X16" s="4">
        <f t="shared" si="14"/>
        <v>1</v>
      </c>
      <c r="Y16">
        <f t="shared" si="15"/>
        <v>514</v>
      </c>
      <c r="AA16">
        <f t="shared" si="16"/>
        <v>1753.2848451265447</v>
      </c>
      <c r="AB16">
        <f t="shared" si="17"/>
        <v>15</v>
      </c>
      <c r="AC16">
        <f>VLOOKUP(A16,Referenz_MF!A:E,5,FALSE)</f>
        <v>4</v>
      </c>
      <c r="AD16">
        <f t="shared" si="18"/>
        <v>11</v>
      </c>
    </row>
    <row r="17" spans="1:30" x14ac:dyDescent="0.35">
      <c r="A17" s="5" t="s">
        <v>376</v>
      </c>
      <c r="B17">
        <v>6</v>
      </c>
      <c r="C17" s="4">
        <f t="shared" si="0"/>
        <v>9.8960933020553004</v>
      </c>
      <c r="D17">
        <f t="shared" si="1"/>
        <v>59.376559812331806</v>
      </c>
      <c r="E17">
        <v>4</v>
      </c>
      <c r="F17" s="4">
        <f t="shared" si="2"/>
        <v>8.2454513095147544</v>
      </c>
      <c r="G17">
        <f t="shared" si="3"/>
        <v>32.981805238059017</v>
      </c>
      <c r="H17">
        <v>107</v>
      </c>
      <c r="I17" s="4">
        <f t="shared" si="4"/>
        <v>1</v>
      </c>
      <c r="J17">
        <f t="shared" si="5"/>
        <v>107</v>
      </c>
      <c r="K17">
        <v>177</v>
      </c>
      <c r="L17" s="4">
        <f t="shared" si="6"/>
        <v>1</v>
      </c>
      <c r="M17">
        <f t="shared" si="7"/>
        <v>177</v>
      </c>
      <c r="N17">
        <v>12</v>
      </c>
      <c r="O17" s="4">
        <f t="shared" si="8"/>
        <v>9.9744295190560024</v>
      </c>
      <c r="P17">
        <f t="shared" si="9"/>
        <v>119.69315422867203</v>
      </c>
      <c r="Q17">
        <v>82</v>
      </c>
      <c r="R17" s="4">
        <f t="shared" si="10"/>
        <v>10</v>
      </c>
      <c r="S17">
        <f t="shared" si="11"/>
        <v>820</v>
      </c>
      <c r="T17">
        <v>65</v>
      </c>
      <c r="U17" s="4">
        <f t="shared" si="12"/>
        <v>1.5588386121019431</v>
      </c>
      <c r="V17">
        <f t="shared" si="13"/>
        <v>101.32450978662629</v>
      </c>
      <c r="W17">
        <v>311</v>
      </c>
      <c r="X17" s="4">
        <f t="shared" si="14"/>
        <v>1</v>
      </c>
      <c r="Y17">
        <f t="shared" si="15"/>
        <v>311</v>
      </c>
      <c r="AA17">
        <f t="shared" si="16"/>
        <v>1728.3760290656892</v>
      </c>
      <c r="AB17">
        <f t="shared" si="17"/>
        <v>16</v>
      </c>
      <c r="AC17">
        <f>VLOOKUP(A17,Referenz_MF!A:E,5,FALSE)</f>
        <v>0</v>
      </c>
      <c r="AD17">
        <f t="shared" si="18"/>
        <v>0</v>
      </c>
    </row>
    <row r="18" spans="1:30" x14ac:dyDescent="0.35">
      <c r="A18" s="5" t="s">
        <v>400</v>
      </c>
      <c r="B18">
        <v>4</v>
      </c>
      <c r="C18" s="4">
        <f t="shared" si="0"/>
        <v>9.8960933020553004</v>
      </c>
      <c r="D18">
        <f t="shared" si="1"/>
        <v>39.584373208221201</v>
      </c>
      <c r="E18">
        <v>7</v>
      </c>
      <c r="F18" s="4">
        <f t="shared" si="2"/>
        <v>8.2454513095147544</v>
      </c>
      <c r="G18">
        <f t="shared" si="3"/>
        <v>57.718159166603279</v>
      </c>
      <c r="H18">
        <v>92</v>
      </c>
      <c r="I18" s="4">
        <f t="shared" si="4"/>
        <v>1</v>
      </c>
      <c r="J18">
        <f t="shared" si="5"/>
        <v>92</v>
      </c>
      <c r="K18">
        <v>130</v>
      </c>
      <c r="L18" s="4">
        <f t="shared" si="6"/>
        <v>1</v>
      </c>
      <c r="M18">
        <f t="shared" si="7"/>
        <v>130</v>
      </c>
      <c r="N18">
        <v>8</v>
      </c>
      <c r="O18" s="4">
        <f t="shared" si="8"/>
        <v>9.9744295190560024</v>
      </c>
      <c r="P18">
        <f t="shared" si="9"/>
        <v>79.795436152448019</v>
      </c>
      <c r="Q18">
        <v>93</v>
      </c>
      <c r="R18" s="4">
        <f t="shared" si="10"/>
        <v>10</v>
      </c>
      <c r="S18">
        <f t="shared" si="11"/>
        <v>930</v>
      </c>
      <c r="T18">
        <v>25</v>
      </c>
      <c r="U18" s="4">
        <f t="shared" si="12"/>
        <v>1.5588386121019431</v>
      </c>
      <c r="V18">
        <f t="shared" si="13"/>
        <v>38.970965302548578</v>
      </c>
      <c r="W18">
        <v>299</v>
      </c>
      <c r="X18" s="4">
        <f t="shared" si="14"/>
        <v>1</v>
      </c>
      <c r="Y18">
        <f t="shared" si="15"/>
        <v>299</v>
      </c>
      <c r="AA18">
        <f t="shared" si="16"/>
        <v>1667.0689338298212</v>
      </c>
      <c r="AB18">
        <f t="shared" si="17"/>
        <v>17</v>
      </c>
      <c r="AC18">
        <f>VLOOKUP(A18,Referenz_MF!A:E,5,FALSE)</f>
        <v>9</v>
      </c>
      <c r="AD18">
        <f t="shared" si="18"/>
        <v>8</v>
      </c>
    </row>
    <row r="19" spans="1:30" x14ac:dyDescent="0.35">
      <c r="A19" s="5" t="s">
        <v>344</v>
      </c>
      <c r="B19">
        <v>3</v>
      </c>
      <c r="C19" s="4">
        <f t="shared" si="0"/>
        <v>9.8960933020553004</v>
      </c>
      <c r="D19">
        <f t="shared" si="1"/>
        <v>29.688279906165903</v>
      </c>
      <c r="E19">
        <v>0</v>
      </c>
      <c r="F19" s="4">
        <f t="shared" si="2"/>
        <v>8.2454513095147544</v>
      </c>
      <c r="G19">
        <f t="shared" si="3"/>
        <v>0</v>
      </c>
      <c r="H19">
        <v>113</v>
      </c>
      <c r="I19" s="4">
        <f t="shared" si="4"/>
        <v>1</v>
      </c>
      <c r="J19">
        <f t="shared" si="5"/>
        <v>113</v>
      </c>
      <c r="K19">
        <v>174</v>
      </c>
      <c r="L19" s="4">
        <f t="shared" si="6"/>
        <v>1</v>
      </c>
      <c r="M19">
        <f t="shared" si="7"/>
        <v>174</v>
      </c>
      <c r="N19">
        <v>6</v>
      </c>
      <c r="O19" s="4">
        <f t="shared" si="8"/>
        <v>9.9744295190560024</v>
      </c>
      <c r="P19">
        <f t="shared" si="9"/>
        <v>59.846577114336014</v>
      </c>
      <c r="Q19">
        <v>56</v>
      </c>
      <c r="R19" s="4">
        <f t="shared" si="10"/>
        <v>10</v>
      </c>
      <c r="S19">
        <f t="shared" si="11"/>
        <v>560</v>
      </c>
      <c r="T19">
        <v>86</v>
      </c>
      <c r="U19" s="4">
        <f t="shared" si="12"/>
        <v>1.5588386121019431</v>
      </c>
      <c r="V19">
        <f t="shared" si="13"/>
        <v>134.06012064076711</v>
      </c>
      <c r="W19">
        <v>554</v>
      </c>
      <c r="X19" s="4">
        <f t="shared" si="14"/>
        <v>1</v>
      </c>
      <c r="Y19">
        <f t="shared" si="15"/>
        <v>554</v>
      </c>
      <c r="AA19">
        <f t="shared" si="16"/>
        <v>1624.594977661269</v>
      </c>
      <c r="AB19">
        <f t="shared" si="17"/>
        <v>18</v>
      </c>
      <c r="AC19">
        <f>VLOOKUP(A19,Referenz_MF!A:E,5,FALSE)</f>
        <v>0</v>
      </c>
      <c r="AD19">
        <f t="shared" si="18"/>
        <v>0</v>
      </c>
    </row>
    <row r="20" spans="1:30" x14ac:dyDescent="0.35">
      <c r="A20" s="5" t="s">
        <v>517</v>
      </c>
      <c r="B20">
        <v>2</v>
      </c>
      <c r="C20" s="4">
        <f t="shared" si="0"/>
        <v>9.8960933020553004</v>
      </c>
      <c r="D20">
        <f t="shared" si="1"/>
        <v>19.792186604110601</v>
      </c>
      <c r="E20">
        <v>13</v>
      </c>
      <c r="F20" s="4">
        <f t="shared" si="2"/>
        <v>8.2454513095147544</v>
      </c>
      <c r="G20">
        <f t="shared" si="3"/>
        <v>107.19086702369181</v>
      </c>
      <c r="H20">
        <v>118</v>
      </c>
      <c r="I20" s="4">
        <f t="shared" si="4"/>
        <v>1</v>
      </c>
      <c r="J20">
        <f t="shared" si="5"/>
        <v>118</v>
      </c>
      <c r="K20">
        <v>175</v>
      </c>
      <c r="L20" s="4">
        <f t="shared" si="6"/>
        <v>1</v>
      </c>
      <c r="M20">
        <f t="shared" si="7"/>
        <v>175</v>
      </c>
      <c r="N20">
        <v>10</v>
      </c>
      <c r="O20" s="4">
        <f t="shared" si="8"/>
        <v>9.9744295190560024</v>
      </c>
      <c r="P20">
        <f t="shared" si="9"/>
        <v>99.744295190560024</v>
      </c>
      <c r="Q20">
        <v>82</v>
      </c>
      <c r="R20" s="4">
        <f t="shared" si="10"/>
        <v>10</v>
      </c>
      <c r="S20">
        <f t="shared" si="11"/>
        <v>820</v>
      </c>
      <c r="T20">
        <v>29</v>
      </c>
      <c r="U20" s="4">
        <f t="shared" si="12"/>
        <v>1.5588386121019431</v>
      </c>
      <c r="V20">
        <f t="shared" si="13"/>
        <v>45.206319750956347</v>
      </c>
      <c r="W20">
        <v>214</v>
      </c>
      <c r="X20" s="4">
        <f t="shared" si="14"/>
        <v>1</v>
      </c>
      <c r="Y20">
        <f t="shared" si="15"/>
        <v>214</v>
      </c>
      <c r="AA20">
        <f t="shared" si="16"/>
        <v>1598.933668569319</v>
      </c>
      <c r="AB20">
        <f t="shared" si="17"/>
        <v>19</v>
      </c>
      <c r="AC20">
        <f>VLOOKUP(A20,Referenz_MF!A:E,5,FALSE)</f>
        <v>2</v>
      </c>
      <c r="AD20">
        <f t="shared" si="18"/>
        <v>17</v>
      </c>
    </row>
    <row r="21" spans="1:30" x14ac:dyDescent="0.35">
      <c r="A21" s="5" t="s">
        <v>449</v>
      </c>
      <c r="B21">
        <v>3</v>
      </c>
      <c r="C21" s="4">
        <f t="shared" si="0"/>
        <v>9.8960933020553004</v>
      </c>
      <c r="D21">
        <f t="shared" si="1"/>
        <v>29.688279906165903</v>
      </c>
      <c r="E21">
        <v>7</v>
      </c>
      <c r="F21" s="4">
        <f t="shared" si="2"/>
        <v>8.2454513095147544</v>
      </c>
      <c r="G21">
        <f t="shared" si="3"/>
        <v>57.718159166603279</v>
      </c>
      <c r="H21">
        <v>77</v>
      </c>
      <c r="I21" s="4">
        <f t="shared" si="4"/>
        <v>1</v>
      </c>
      <c r="J21">
        <f t="shared" si="5"/>
        <v>77</v>
      </c>
      <c r="K21">
        <v>133</v>
      </c>
      <c r="L21" s="4">
        <f t="shared" si="6"/>
        <v>1</v>
      </c>
      <c r="M21">
        <f t="shared" si="7"/>
        <v>133</v>
      </c>
      <c r="N21">
        <v>6</v>
      </c>
      <c r="O21" s="4">
        <f t="shared" si="8"/>
        <v>9.9744295190560024</v>
      </c>
      <c r="P21">
        <f t="shared" si="9"/>
        <v>59.846577114336014</v>
      </c>
      <c r="Q21">
        <v>83</v>
      </c>
      <c r="R21" s="4">
        <f t="shared" si="10"/>
        <v>10</v>
      </c>
      <c r="S21">
        <f t="shared" si="11"/>
        <v>830</v>
      </c>
      <c r="T21">
        <v>30</v>
      </c>
      <c r="U21" s="4">
        <f t="shared" si="12"/>
        <v>1.5588386121019431</v>
      </c>
      <c r="V21">
        <f t="shared" si="13"/>
        <v>46.765158363058291</v>
      </c>
      <c r="W21">
        <v>361</v>
      </c>
      <c r="X21" s="4">
        <f t="shared" si="14"/>
        <v>1</v>
      </c>
      <c r="Y21">
        <f t="shared" si="15"/>
        <v>361</v>
      </c>
      <c r="AA21">
        <f t="shared" si="16"/>
        <v>1595.0181745501634</v>
      </c>
      <c r="AB21">
        <f t="shared" si="17"/>
        <v>20</v>
      </c>
      <c r="AC21">
        <f>VLOOKUP(A21,Referenz_MF!A:E,5,FALSE)</f>
        <v>0</v>
      </c>
      <c r="AD21">
        <f t="shared" si="18"/>
        <v>0</v>
      </c>
    </row>
    <row r="22" spans="1:30" x14ac:dyDescent="0.35">
      <c r="A22" s="5" t="s">
        <v>164</v>
      </c>
      <c r="B22">
        <v>0</v>
      </c>
      <c r="C22" s="4">
        <f t="shared" si="0"/>
        <v>9.8960933020553004</v>
      </c>
      <c r="D22">
        <f t="shared" si="1"/>
        <v>0</v>
      </c>
      <c r="E22">
        <v>1</v>
      </c>
      <c r="F22" s="4">
        <f t="shared" si="2"/>
        <v>8.2454513095147544</v>
      </c>
      <c r="G22">
        <f t="shared" si="3"/>
        <v>8.2454513095147544</v>
      </c>
      <c r="H22">
        <v>140</v>
      </c>
      <c r="I22" s="4">
        <f t="shared" si="4"/>
        <v>1</v>
      </c>
      <c r="J22">
        <f t="shared" si="5"/>
        <v>140</v>
      </c>
      <c r="K22">
        <v>111</v>
      </c>
      <c r="L22" s="4">
        <f t="shared" si="6"/>
        <v>1</v>
      </c>
      <c r="M22">
        <f t="shared" si="7"/>
        <v>111</v>
      </c>
      <c r="N22">
        <v>4</v>
      </c>
      <c r="O22" s="4">
        <f t="shared" si="8"/>
        <v>9.9744295190560024</v>
      </c>
      <c r="P22">
        <f t="shared" si="9"/>
        <v>39.89771807622401</v>
      </c>
      <c r="Q22">
        <v>62</v>
      </c>
      <c r="R22" s="4">
        <f t="shared" si="10"/>
        <v>10</v>
      </c>
      <c r="S22">
        <f t="shared" si="11"/>
        <v>620</v>
      </c>
      <c r="T22">
        <v>23</v>
      </c>
      <c r="U22" s="4">
        <f t="shared" si="12"/>
        <v>1.5588386121019431</v>
      </c>
      <c r="V22">
        <f t="shared" si="13"/>
        <v>35.85328807834469</v>
      </c>
      <c r="W22">
        <v>620</v>
      </c>
      <c r="X22" s="4">
        <f t="shared" si="14"/>
        <v>1</v>
      </c>
      <c r="Y22">
        <f t="shared" si="15"/>
        <v>620</v>
      </c>
      <c r="AA22">
        <f t="shared" si="16"/>
        <v>1574.9964574640835</v>
      </c>
      <c r="AB22">
        <f t="shared" si="17"/>
        <v>21</v>
      </c>
      <c r="AC22">
        <f>VLOOKUP(A22,Referenz_MF!A:E,5,FALSE)</f>
        <v>0</v>
      </c>
      <c r="AD22">
        <f t="shared" si="18"/>
        <v>0</v>
      </c>
    </row>
    <row r="23" spans="1:30" x14ac:dyDescent="0.35">
      <c r="A23" s="5" t="s">
        <v>278</v>
      </c>
      <c r="B23">
        <v>6</v>
      </c>
      <c r="C23" s="4">
        <f t="shared" si="0"/>
        <v>9.8960933020553004</v>
      </c>
      <c r="D23">
        <f t="shared" si="1"/>
        <v>59.376559812331806</v>
      </c>
      <c r="E23">
        <v>3</v>
      </c>
      <c r="F23" s="4">
        <f t="shared" si="2"/>
        <v>8.2454513095147544</v>
      </c>
      <c r="G23">
        <f t="shared" si="3"/>
        <v>24.736353928544261</v>
      </c>
      <c r="H23">
        <v>103</v>
      </c>
      <c r="I23" s="4">
        <f t="shared" si="4"/>
        <v>1</v>
      </c>
      <c r="J23">
        <f t="shared" si="5"/>
        <v>103</v>
      </c>
      <c r="K23">
        <v>103</v>
      </c>
      <c r="L23" s="4">
        <f t="shared" si="6"/>
        <v>1</v>
      </c>
      <c r="M23">
        <f t="shared" si="7"/>
        <v>103</v>
      </c>
      <c r="N23">
        <v>7</v>
      </c>
      <c r="O23" s="4">
        <f t="shared" si="8"/>
        <v>9.9744295190560024</v>
      </c>
      <c r="P23">
        <f t="shared" si="9"/>
        <v>69.821006633392017</v>
      </c>
      <c r="Q23">
        <v>87</v>
      </c>
      <c r="R23" s="4">
        <f t="shared" si="10"/>
        <v>10</v>
      </c>
      <c r="S23">
        <f t="shared" si="11"/>
        <v>870</v>
      </c>
      <c r="T23">
        <v>11</v>
      </c>
      <c r="U23" s="4">
        <f t="shared" si="12"/>
        <v>1.5588386121019431</v>
      </c>
      <c r="V23">
        <f t="shared" si="13"/>
        <v>17.147224733121373</v>
      </c>
      <c r="W23">
        <v>318</v>
      </c>
      <c r="X23" s="4">
        <f t="shared" si="14"/>
        <v>1</v>
      </c>
      <c r="Y23">
        <f t="shared" si="15"/>
        <v>318</v>
      </c>
      <c r="AA23">
        <f t="shared" si="16"/>
        <v>1565.0811451073896</v>
      </c>
      <c r="AB23">
        <f t="shared" si="17"/>
        <v>22</v>
      </c>
      <c r="AC23">
        <f>VLOOKUP(A23,Referenz_MF!A:E,5,FALSE)</f>
        <v>0</v>
      </c>
      <c r="AD23">
        <f t="shared" si="18"/>
        <v>0</v>
      </c>
    </row>
    <row r="24" spans="1:30" x14ac:dyDescent="0.35">
      <c r="A24" s="5" t="s">
        <v>488</v>
      </c>
      <c r="B24">
        <v>1</v>
      </c>
      <c r="C24" s="4">
        <f t="shared" si="0"/>
        <v>9.8960933020553004</v>
      </c>
      <c r="D24">
        <f t="shared" si="1"/>
        <v>9.8960933020553004</v>
      </c>
      <c r="E24">
        <v>5</v>
      </c>
      <c r="F24" s="4">
        <f t="shared" si="2"/>
        <v>8.2454513095147544</v>
      </c>
      <c r="G24">
        <f t="shared" si="3"/>
        <v>41.227256547573774</v>
      </c>
      <c r="H24">
        <v>140</v>
      </c>
      <c r="I24" s="4">
        <f t="shared" si="4"/>
        <v>1</v>
      </c>
      <c r="J24">
        <f t="shared" si="5"/>
        <v>140</v>
      </c>
      <c r="K24">
        <v>123</v>
      </c>
      <c r="L24" s="4">
        <f t="shared" si="6"/>
        <v>1</v>
      </c>
      <c r="M24">
        <f t="shared" si="7"/>
        <v>123</v>
      </c>
      <c r="N24">
        <v>2</v>
      </c>
      <c r="O24" s="4">
        <f t="shared" si="8"/>
        <v>9.9744295190560024</v>
      </c>
      <c r="P24">
        <f t="shared" si="9"/>
        <v>19.948859038112005</v>
      </c>
      <c r="Q24">
        <v>61</v>
      </c>
      <c r="R24" s="4">
        <f t="shared" si="10"/>
        <v>10</v>
      </c>
      <c r="S24">
        <f t="shared" si="11"/>
        <v>610</v>
      </c>
      <c r="T24">
        <v>12</v>
      </c>
      <c r="U24" s="4">
        <f t="shared" si="12"/>
        <v>1.5588386121019431</v>
      </c>
      <c r="V24">
        <f t="shared" si="13"/>
        <v>18.706063345223317</v>
      </c>
      <c r="W24">
        <v>580</v>
      </c>
      <c r="X24" s="4">
        <f t="shared" si="14"/>
        <v>1</v>
      </c>
      <c r="Y24">
        <f t="shared" si="15"/>
        <v>580</v>
      </c>
      <c r="AA24">
        <f t="shared" si="16"/>
        <v>1542.7782722329644</v>
      </c>
      <c r="AB24">
        <f t="shared" si="17"/>
        <v>23</v>
      </c>
      <c r="AC24">
        <f>VLOOKUP(A24,Referenz_MF!A:E,5,FALSE)</f>
        <v>0</v>
      </c>
      <c r="AD24">
        <f t="shared" si="18"/>
        <v>0</v>
      </c>
    </row>
    <row r="25" spans="1:30" x14ac:dyDescent="0.35">
      <c r="A25" s="5" t="s">
        <v>500</v>
      </c>
      <c r="B25">
        <v>2</v>
      </c>
      <c r="C25" s="4">
        <f t="shared" si="0"/>
        <v>9.8960933020553004</v>
      </c>
      <c r="D25">
        <f t="shared" si="1"/>
        <v>19.792186604110601</v>
      </c>
      <c r="E25">
        <v>3</v>
      </c>
      <c r="F25" s="4">
        <f t="shared" si="2"/>
        <v>8.2454513095147544</v>
      </c>
      <c r="G25">
        <f t="shared" si="3"/>
        <v>24.736353928544261</v>
      </c>
      <c r="H25">
        <v>101</v>
      </c>
      <c r="I25" s="4">
        <f t="shared" si="4"/>
        <v>1</v>
      </c>
      <c r="J25">
        <f t="shared" si="5"/>
        <v>101</v>
      </c>
      <c r="K25">
        <v>153</v>
      </c>
      <c r="L25" s="4">
        <f t="shared" si="6"/>
        <v>1</v>
      </c>
      <c r="M25">
        <f t="shared" si="7"/>
        <v>153</v>
      </c>
      <c r="N25">
        <v>8</v>
      </c>
      <c r="O25" s="4">
        <f t="shared" si="8"/>
        <v>9.9744295190560024</v>
      </c>
      <c r="P25">
        <f t="shared" si="9"/>
        <v>79.795436152448019</v>
      </c>
      <c r="Q25">
        <v>57</v>
      </c>
      <c r="R25" s="4">
        <f t="shared" si="10"/>
        <v>10</v>
      </c>
      <c r="S25">
        <f t="shared" si="11"/>
        <v>570</v>
      </c>
      <c r="T25">
        <v>70</v>
      </c>
      <c r="U25" s="4">
        <f t="shared" si="12"/>
        <v>1.5588386121019431</v>
      </c>
      <c r="V25">
        <f t="shared" si="13"/>
        <v>109.11870284713602</v>
      </c>
      <c r="W25">
        <v>454</v>
      </c>
      <c r="X25" s="4">
        <f t="shared" si="14"/>
        <v>1</v>
      </c>
      <c r="Y25">
        <f t="shared" si="15"/>
        <v>454</v>
      </c>
      <c r="AA25">
        <f t="shared" si="16"/>
        <v>1511.4426795322388</v>
      </c>
      <c r="AB25">
        <f t="shared" si="17"/>
        <v>24</v>
      </c>
      <c r="AC25">
        <f>VLOOKUP(A25,Referenz_MF!A:E,5,FALSE)</f>
        <v>0</v>
      </c>
      <c r="AD25">
        <f t="shared" si="18"/>
        <v>0</v>
      </c>
    </row>
    <row r="26" spans="1:30" x14ac:dyDescent="0.35">
      <c r="A26" s="5" t="s">
        <v>415</v>
      </c>
      <c r="B26">
        <v>2</v>
      </c>
      <c r="C26" s="4">
        <f t="shared" si="0"/>
        <v>9.8960933020553004</v>
      </c>
      <c r="D26">
        <f t="shared" si="1"/>
        <v>19.792186604110601</v>
      </c>
      <c r="E26">
        <v>0</v>
      </c>
      <c r="F26" s="4">
        <f t="shared" si="2"/>
        <v>8.2454513095147544</v>
      </c>
      <c r="G26">
        <f t="shared" si="3"/>
        <v>0</v>
      </c>
      <c r="H26">
        <v>103</v>
      </c>
      <c r="I26" s="4">
        <f t="shared" si="4"/>
        <v>1</v>
      </c>
      <c r="J26">
        <f t="shared" si="5"/>
        <v>103</v>
      </c>
      <c r="K26">
        <v>129</v>
      </c>
      <c r="L26" s="4">
        <f t="shared" si="6"/>
        <v>1</v>
      </c>
      <c r="M26">
        <f t="shared" si="7"/>
        <v>129</v>
      </c>
      <c r="N26">
        <v>3</v>
      </c>
      <c r="O26" s="4">
        <f t="shared" si="8"/>
        <v>9.9744295190560024</v>
      </c>
      <c r="P26">
        <f t="shared" si="9"/>
        <v>29.923288557168007</v>
      </c>
      <c r="Q26">
        <v>66</v>
      </c>
      <c r="R26" s="4">
        <f t="shared" si="10"/>
        <v>10</v>
      </c>
      <c r="S26">
        <f t="shared" si="11"/>
        <v>660</v>
      </c>
      <c r="T26">
        <v>36</v>
      </c>
      <c r="U26" s="4">
        <f t="shared" si="12"/>
        <v>1.5588386121019431</v>
      </c>
      <c r="V26">
        <f t="shared" si="13"/>
        <v>56.118190035669954</v>
      </c>
      <c r="W26">
        <v>506</v>
      </c>
      <c r="X26" s="4">
        <f t="shared" si="14"/>
        <v>1</v>
      </c>
      <c r="Y26">
        <f t="shared" si="15"/>
        <v>506</v>
      </c>
      <c r="AA26">
        <f t="shared" si="16"/>
        <v>1503.8336651969485</v>
      </c>
      <c r="AB26">
        <f t="shared" si="17"/>
        <v>25</v>
      </c>
      <c r="AC26">
        <f>VLOOKUP(A26,Referenz_MF!A:E,5,FALSE)</f>
        <v>0</v>
      </c>
      <c r="AD26">
        <f t="shared" si="18"/>
        <v>0</v>
      </c>
    </row>
    <row r="27" spans="1:30" x14ac:dyDescent="0.35">
      <c r="A27" s="5" t="s">
        <v>502</v>
      </c>
      <c r="B27">
        <v>0</v>
      </c>
      <c r="C27" s="4">
        <f t="shared" si="0"/>
        <v>9.8960933020553004</v>
      </c>
      <c r="D27">
        <f t="shared" si="1"/>
        <v>0</v>
      </c>
      <c r="E27">
        <v>1</v>
      </c>
      <c r="F27" s="4">
        <f t="shared" si="2"/>
        <v>8.2454513095147544</v>
      </c>
      <c r="G27">
        <f t="shared" si="3"/>
        <v>8.2454513095147544</v>
      </c>
      <c r="H27">
        <v>184</v>
      </c>
      <c r="I27" s="4">
        <f t="shared" si="4"/>
        <v>1</v>
      </c>
      <c r="J27">
        <f t="shared" si="5"/>
        <v>184</v>
      </c>
      <c r="K27">
        <v>154</v>
      </c>
      <c r="L27" s="4">
        <f t="shared" si="6"/>
        <v>1</v>
      </c>
      <c r="M27">
        <f t="shared" si="7"/>
        <v>154</v>
      </c>
      <c r="N27">
        <v>2</v>
      </c>
      <c r="O27" s="4">
        <f t="shared" si="8"/>
        <v>9.9744295190560024</v>
      </c>
      <c r="P27">
        <f t="shared" si="9"/>
        <v>19.948859038112005</v>
      </c>
      <c r="Q27">
        <v>61</v>
      </c>
      <c r="R27" s="4">
        <f t="shared" si="10"/>
        <v>10</v>
      </c>
      <c r="S27">
        <f t="shared" si="11"/>
        <v>610</v>
      </c>
      <c r="T27">
        <v>28</v>
      </c>
      <c r="U27" s="4">
        <f t="shared" si="12"/>
        <v>1.5588386121019431</v>
      </c>
      <c r="V27">
        <f t="shared" si="13"/>
        <v>43.647481138854403</v>
      </c>
      <c r="W27">
        <v>462</v>
      </c>
      <c r="X27" s="4">
        <f t="shared" si="14"/>
        <v>1</v>
      </c>
      <c r="Y27">
        <f t="shared" si="15"/>
        <v>462</v>
      </c>
      <c r="AA27">
        <f t="shared" si="16"/>
        <v>1481.8417914864813</v>
      </c>
      <c r="AB27">
        <f t="shared" si="17"/>
        <v>26</v>
      </c>
      <c r="AC27">
        <f>VLOOKUP(A27,Referenz_MF!A:E,5,FALSE)</f>
        <v>0</v>
      </c>
      <c r="AD27">
        <f t="shared" si="18"/>
        <v>0</v>
      </c>
    </row>
    <row r="28" spans="1:30" x14ac:dyDescent="0.35">
      <c r="A28" s="5" t="s">
        <v>515</v>
      </c>
      <c r="B28">
        <v>0</v>
      </c>
      <c r="C28" s="4">
        <f t="shared" si="0"/>
        <v>9.8960933020553004</v>
      </c>
      <c r="D28">
        <f t="shared" si="1"/>
        <v>0</v>
      </c>
      <c r="E28">
        <v>1</v>
      </c>
      <c r="F28" s="4">
        <f t="shared" si="2"/>
        <v>8.2454513095147544</v>
      </c>
      <c r="G28">
        <f t="shared" si="3"/>
        <v>8.2454513095147544</v>
      </c>
      <c r="H28">
        <v>114</v>
      </c>
      <c r="I28" s="4">
        <f t="shared" si="4"/>
        <v>1</v>
      </c>
      <c r="J28">
        <f t="shared" si="5"/>
        <v>114</v>
      </c>
      <c r="K28">
        <v>157</v>
      </c>
      <c r="L28" s="4">
        <f t="shared" si="6"/>
        <v>1</v>
      </c>
      <c r="M28">
        <f t="shared" si="7"/>
        <v>157</v>
      </c>
      <c r="N28">
        <v>2</v>
      </c>
      <c r="O28" s="4">
        <f t="shared" si="8"/>
        <v>9.9744295190560024</v>
      </c>
      <c r="P28">
        <f t="shared" si="9"/>
        <v>19.948859038112005</v>
      </c>
      <c r="Q28">
        <v>52</v>
      </c>
      <c r="R28" s="4">
        <f t="shared" si="10"/>
        <v>10</v>
      </c>
      <c r="S28">
        <f t="shared" si="11"/>
        <v>520</v>
      </c>
      <c r="T28">
        <v>50</v>
      </c>
      <c r="U28" s="4">
        <f t="shared" si="12"/>
        <v>1.5588386121019431</v>
      </c>
      <c r="V28">
        <f t="shared" si="13"/>
        <v>77.941930605097156</v>
      </c>
      <c r="W28">
        <v>540</v>
      </c>
      <c r="X28" s="4">
        <f t="shared" si="14"/>
        <v>1</v>
      </c>
      <c r="Y28">
        <f t="shared" si="15"/>
        <v>540</v>
      </c>
      <c r="AA28">
        <f t="shared" si="16"/>
        <v>1437.1362409527239</v>
      </c>
      <c r="AB28">
        <f t="shared" si="17"/>
        <v>27</v>
      </c>
      <c r="AC28">
        <f>VLOOKUP(A28,Referenz_MF!A:E,5,FALSE)</f>
        <v>0</v>
      </c>
      <c r="AD28">
        <f t="shared" si="18"/>
        <v>0</v>
      </c>
    </row>
    <row r="29" spans="1:30" x14ac:dyDescent="0.35">
      <c r="A29" s="5" t="s">
        <v>216</v>
      </c>
      <c r="B29">
        <v>2</v>
      </c>
      <c r="C29" s="4">
        <f t="shared" si="0"/>
        <v>9.8960933020553004</v>
      </c>
      <c r="D29">
        <f t="shared" si="1"/>
        <v>19.792186604110601</v>
      </c>
      <c r="E29">
        <v>1</v>
      </c>
      <c r="F29" s="4">
        <f t="shared" si="2"/>
        <v>8.2454513095147544</v>
      </c>
      <c r="G29">
        <f t="shared" si="3"/>
        <v>8.2454513095147544</v>
      </c>
      <c r="H29">
        <v>102</v>
      </c>
      <c r="I29" s="4">
        <f t="shared" si="4"/>
        <v>1</v>
      </c>
      <c r="J29">
        <f t="shared" si="5"/>
        <v>102</v>
      </c>
      <c r="K29">
        <v>59</v>
      </c>
      <c r="L29" s="4">
        <f t="shared" si="6"/>
        <v>1</v>
      </c>
      <c r="M29">
        <f t="shared" si="7"/>
        <v>59</v>
      </c>
      <c r="N29">
        <v>1</v>
      </c>
      <c r="O29" s="4">
        <f t="shared" si="8"/>
        <v>9.9744295190560024</v>
      </c>
      <c r="P29">
        <f t="shared" si="9"/>
        <v>9.9744295190560024</v>
      </c>
      <c r="Q29">
        <v>58</v>
      </c>
      <c r="R29" s="4">
        <f t="shared" si="10"/>
        <v>10</v>
      </c>
      <c r="S29">
        <f t="shared" si="11"/>
        <v>580</v>
      </c>
      <c r="T29">
        <v>17</v>
      </c>
      <c r="U29" s="4">
        <f t="shared" si="12"/>
        <v>1.5588386121019431</v>
      </c>
      <c r="V29">
        <f t="shared" si="13"/>
        <v>26.500256405733033</v>
      </c>
      <c r="W29">
        <v>631</v>
      </c>
      <c r="X29" s="4">
        <f t="shared" si="14"/>
        <v>1</v>
      </c>
      <c r="Y29">
        <f t="shared" si="15"/>
        <v>631</v>
      </c>
      <c r="AA29">
        <f t="shared" si="16"/>
        <v>1436.5123238384144</v>
      </c>
      <c r="AB29">
        <f t="shared" si="17"/>
        <v>28</v>
      </c>
      <c r="AC29">
        <f>VLOOKUP(A29,Referenz_MF!A:E,5,FALSE)</f>
        <v>0</v>
      </c>
      <c r="AD29">
        <f t="shared" si="18"/>
        <v>0</v>
      </c>
    </row>
    <row r="30" spans="1:30" x14ac:dyDescent="0.35">
      <c r="A30" s="5" t="s">
        <v>506</v>
      </c>
      <c r="B30">
        <v>1</v>
      </c>
      <c r="C30" s="4">
        <f t="shared" si="0"/>
        <v>9.8960933020553004</v>
      </c>
      <c r="D30">
        <f t="shared" si="1"/>
        <v>9.8960933020553004</v>
      </c>
      <c r="E30">
        <v>10</v>
      </c>
      <c r="F30" s="4">
        <f t="shared" si="2"/>
        <v>8.2454513095147544</v>
      </c>
      <c r="G30">
        <f t="shared" si="3"/>
        <v>82.454513095147547</v>
      </c>
      <c r="H30">
        <v>103</v>
      </c>
      <c r="I30" s="4">
        <f t="shared" si="4"/>
        <v>1</v>
      </c>
      <c r="J30">
        <f t="shared" si="5"/>
        <v>103</v>
      </c>
      <c r="K30">
        <v>84</v>
      </c>
      <c r="L30" s="4">
        <f t="shared" si="6"/>
        <v>1</v>
      </c>
      <c r="M30">
        <f t="shared" si="7"/>
        <v>84</v>
      </c>
      <c r="N30">
        <v>5</v>
      </c>
      <c r="O30" s="4">
        <f t="shared" si="8"/>
        <v>9.9744295190560024</v>
      </c>
      <c r="P30">
        <f t="shared" si="9"/>
        <v>49.872147595280012</v>
      </c>
      <c r="Q30">
        <v>45</v>
      </c>
      <c r="R30" s="4">
        <f t="shared" si="10"/>
        <v>10</v>
      </c>
      <c r="S30">
        <f t="shared" si="11"/>
        <v>450</v>
      </c>
      <c r="T30">
        <v>16</v>
      </c>
      <c r="U30" s="4">
        <f t="shared" si="12"/>
        <v>1.5588386121019431</v>
      </c>
      <c r="V30">
        <f t="shared" si="13"/>
        <v>24.941417793631089</v>
      </c>
      <c r="W30">
        <v>603</v>
      </c>
      <c r="X30" s="4">
        <f t="shared" si="14"/>
        <v>1</v>
      </c>
      <c r="Y30">
        <f t="shared" si="15"/>
        <v>603</v>
      </c>
      <c r="AA30">
        <f t="shared" si="16"/>
        <v>1407.1641717861139</v>
      </c>
      <c r="AB30">
        <f t="shared" si="17"/>
        <v>29</v>
      </c>
      <c r="AC30">
        <f>VLOOKUP(A30,Referenz_MF!A:E,5,FALSE)</f>
        <v>5</v>
      </c>
      <c r="AD30">
        <f t="shared" si="18"/>
        <v>24</v>
      </c>
    </row>
    <row r="31" spans="1:30" x14ac:dyDescent="0.35">
      <c r="A31" s="5" t="s">
        <v>374</v>
      </c>
      <c r="B31">
        <v>2</v>
      </c>
      <c r="C31" s="4">
        <f t="shared" si="0"/>
        <v>9.8960933020553004</v>
      </c>
      <c r="D31">
        <f t="shared" si="1"/>
        <v>19.792186604110601</v>
      </c>
      <c r="E31">
        <v>0</v>
      </c>
      <c r="F31" s="4">
        <f t="shared" si="2"/>
        <v>8.2454513095147544</v>
      </c>
      <c r="G31">
        <f t="shared" si="3"/>
        <v>0</v>
      </c>
      <c r="H31">
        <v>106</v>
      </c>
      <c r="I31" s="4">
        <f t="shared" si="4"/>
        <v>1</v>
      </c>
      <c r="J31">
        <f t="shared" si="5"/>
        <v>106</v>
      </c>
      <c r="K31">
        <v>111</v>
      </c>
      <c r="L31" s="4">
        <f t="shared" si="6"/>
        <v>1</v>
      </c>
      <c r="M31">
        <f t="shared" si="7"/>
        <v>111</v>
      </c>
      <c r="N31">
        <v>5</v>
      </c>
      <c r="O31" s="4">
        <f t="shared" si="8"/>
        <v>9.9744295190560024</v>
      </c>
      <c r="P31">
        <f t="shared" si="9"/>
        <v>49.872147595280012</v>
      </c>
      <c r="Q31">
        <v>46</v>
      </c>
      <c r="R31" s="4">
        <f t="shared" si="10"/>
        <v>10</v>
      </c>
      <c r="S31">
        <f t="shared" si="11"/>
        <v>460</v>
      </c>
      <c r="T31">
        <v>24</v>
      </c>
      <c r="U31" s="4">
        <f t="shared" si="12"/>
        <v>1.5588386121019431</v>
      </c>
      <c r="V31">
        <f t="shared" si="13"/>
        <v>37.412126690446634</v>
      </c>
      <c r="W31">
        <v>617</v>
      </c>
      <c r="X31" s="4">
        <f t="shared" si="14"/>
        <v>1</v>
      </c>
      <c r="Y31">
        <f t="shared" si="15"/>
        <v>617</v>
      </c>
      <c r="AA31">
        <f t="shared" si="16"/>
        <v>1401.0764608898373</v>
      </c>
      <c r="AB31">
        <f t="shared" si="17"/>
        <v>30</v>
      </c>
      <c r="AC31">
        <f>VLOOKUP(A31,Referenz_MF!A:E,5,FALSE)</f>
        <v>0</v>
      </c>
      <c r="AD31">
        <f t="shared" si="18"/>
        <v>0</v>
      </c>
    </row>
    <row r="32" spans="1:30" x14ac:dyDescent="0.35">
      <c r="A32" s="5" t="s">
        <v>417</v>
      </c>
      <c r="B32">
        <v>3</v>
      </c>
      <c r="C32" s="4">
        <f t="shared" si="0"/>
        <v>9.8960933020553004</v>
      </c>
      <c r="D32">
        <f t="shared" si="1"/>
        <v>29.688279906165903</v>
      </c>
      <c r="E32">
        <v>1</v>
      </c>
      <c r="F32" s="4">
        <f t="shared" si="2"/>
        <v>8.2454513095147544</v>
      </c>
      <c r="G32">
        <f t="shared" si="3"/>
        <v>8.2454513095147544</v>
      </c>
      <c r="H32">
        <v>110</v>
      </c>
      <c r="I32" s="4">
        <f t="shared" si="4"/>
        <v>1</v>
      </c>
      <c r="J32">
        <f t="shared" si="5"/>
        <v>110</v>
      </c>
      <c r="K32">
        <v>71</v>
      </c>
      <c r="L32" s="4">
        <f t="shared" si="6"/>
        <v>1</v>
      </c>
      <c r="M32">
        <f t="shared" si="7"/>
        <v>71</v>
      </c>
      <c r="N32">
        <v>8</v>
      </c>
      <c r="O32" s="4">
        <f t="shared" si="8"/>
        <v>9.9744295190560024</v>
      </c>
      <c r="P32">
        <f t="shared" si="9"/>
        <v>79.795436152448019</v>
      </c>
      <c r="Q32">
        <v>66</v>
      </c>
      <c r="R32" s="4">
        <f t="shared" si="10"/>
        <v>10</v>
      </c>
      <c r="S32">
        <f t="shared" si="11"/>
        <v>660</v>
      </c>
      <c r="T32">
        <v>23</v>
      </c>
      <c r="U32" s="4">
        <f t="shared" si="12"/>
        <v>1.5588386121019431</v>
      </c>
      <c r="V32">
        <f t="shared" si="13"/>
        <v>35.85328807834469</v>
      </c>
      <c r="W32">
        <v>387</v>
      </c>
      <c r="X32" s="4">
        <f t="shared" si="14"/>
        <v>1</v>
      </c>
      <c r="Y32">
        <f t="shared" si="15"/>
        <v>387</v>
      </c>
      <c r="AA32">
        <f t="shared" si="16"/>
        <v>1381.5824554464734</v>
      </c>
      <c r="AB32">
        <f t="shared" si="17"/>
        <v>31</v>
      </c>
      <c r="AC32">
        <f>VLOOKUP(A32,Referenz_MF!A:E,5,FALSE)</f>
        <v>0</v>
      </c>
      <c r="AD32">
        <f t="shared" si="18"/>
        <v>0</v>
      </c>
    </row>
    <row r="33" spans="1:30" x14ac:dyDescent="0.35">
      <c r="A33" s="5" t="s">
        <v>364</v>
      </c>
      <c r="B33">
        <v>2</v>
      </c>
      <c r="C33" s="4">
        <f t="shared" si="0"/>
        <v>9.8960933020553004</v>
      </c>
      <c r="D33">
        <f t="shared" si="1"/>
        <v>19.792186604110601</v>
      </c>
      <c r="E33">
        <v>2</v>
      </c>
      <c r="F33" s="4">
        <f t="shared" si="2"/>
        <v>8.2454513095147544</v>
      </c>
      <c r="G33">
        <f t="shared" si="3"/>
        <v>16.490902619029509</v>
      </c>
      <c r="H33">
        <v>54</v>
      </c>
      <c r="I33" s="4">
        <f t="shared" si="4"/>
        <v>1</v>
      </c>
      <c r="J33">
        <f t="shared" si="5"/>
        <v>54</v>
      </c>
      <c r="K33">
        <v>80</v>
      </c>
      <c r="L33" s="4">
        <f t="shared" si="6"/>
        <v>1</v>
      </c>
      <c r="M33">
        <f t="shared" si="7"/>
        <v>80</v>
      </c>
      <c r="N33">
        <v>3</v>
      </c>
      <c r="O33" s="4">
        <f t="shared" si="8"/>
        <v>9.9744295190560024</v>
      </c>
      <c r="P33">
        <f t="shared" si="9"/>
        <v>29.923288557168007</v>
      </c>
      <c r="Q33">
        <v>41</v>
      </c>
      <c r="R33" s="4">
        <f t="shared" si="10"/>
        <v>10</v>
      </c>
      <c r="S33">
        <f t="shared" si="11"/>
        <v>410</v>
      </c>
      <c r="T33">
        <v>37</v>
      </c>
      <c r="U33" s="4">
        <f t="shared" si="12"/>
        <v>1.5588386121019431</v>
      </c>
      <c r="V33">
        <f t="shared" si="13"/>
        <v>57.677028647771891</v>
      </c>
      <c r="W33">
        <v>708</v>
      </c>
      <c r="X33" s="4">
        <f t="shared" si="14"/>
        <v>1</v>
      </c>
      <c r="Y33">
        <f t="shared" si="15"/>
        <v>708</v>
      </c>
      <c r="AA33">
        <f t="shared" si="16"/>
        <v>1375.88340642808</v>
      </c>
      <c r="AB33">
        <f t="shared" si="17"/>
        <v>32</v>
      </c>
      <c r="AC33">
        <f>VLOOKUP(A33,Referenz_MF!A:E,5,FALSE)</f>
        <v>0</v>
      </c>
      <c r="AD33">
        <f t="shared" si="18"/>
        <v>0</v>
      </c>
    </row>
    <row r="34" spans="1:30" x14ac:dyDescent="0.35">
      <c r="A34" s="5" t="s">
        <v>370</v>
      </c>
      <c r="B34">
        <v>1</v>
      </c>
      <c r="C34" s="4">
        <f t="shared" si="0"/>
        <v>9.8960933020553004</v>
      </c>
      <c r="D34">
        <f t="shared" si="1"/>
        <v>9.8960933020553004</v>
      </c>
      <c r="E34">
        <v>2</v>
      </c>
      <c r="F34" s="4">
        <f t="shared" si="2"/>
        <v>8.2454513095147544</v>
      </c>
      <c r="G34">
        <f t="shared" si="3"/>
        <v>16.490902619029509</v>
      </c>
      <c r="H34">
        <v>94</v>
      </c>
      <c r="I34" s="4">
        <f t="shared" si="4"/>
        <v>1</v>
      </c>
      <c r="J34">
        <f t="shared" si="5"/>
        <v>94</v>
      </c>
      <c r="K34">
        <v>165</v>
      </c>
      <c r="L34" s="4">
        <f t="shared" si="6"/>
        <v>1</v>
      </c>
      <c r="M34">
        <f t="shared" si="7"/>
        <v>165</v>
      </c>
      <c r="N34">
        <v>3</v>
      </c>
      <c r="O34" s="4">
        <f t="shared" si="8"/>
        <v>9.9744295190560024</v>
      </c>
      <c r="P34">
        <f t="shared" si="9"/>
        <v>29.923288557168007</v>
      </c>
      <c r="Q34">
        <v>49</v>
      </c>
      <c r="R34" s="4">
        <f t="shared" si="10"/>
        <v>10</v>
      </c>
      <c r="S34">
        <f t="shared" si="11"/>
        <v>490</v>
      </c>
      <c r="T34">
        <v>33</v>
      </c>
      <c r="U34" s="4">
        <f t="shared" si="12"/>
        <v>1.5588386121019431</v>
      </c>
      <c r="V34">
        <f t="shared" si="13"/>
        <v>51.441674199364122</v>
      </c>
      <c r="W34">
        <v>495</v>
      </c>
      <c r="X34" s="4">
        <f t="shared" si="14"/>
        <v>1</v>
      </c>
      <c r="Y34">
        <f t="shared" si="15"/>
        <v>495</v>
      </c>
      <c r="AA34">
        <f t="shared" si="16"/>
        <v>1351.751958677617</v>
      </c>
      <c r="AB34">
        <f t="shared" si="17"/>
        <v>33</v>
      </c>
      <c r="AC34">
        <f>VLOOKUP(A34,Referenz_MF!A:E,5,FALSE)</f>
        <v>0</v>
      </c>
      <c r="AD34">
        <f t="shared" si="18"/>
        <v>0</v>
      </c>
    </row>
    <row r="35" spans="1:30" x14ac:dyDescent="0.35">
      <c r="A35" s="5" t="s">
        <v>387</v>
      </c>
      <c r="B35">
        <v>5</v>
      </c>
      <c r="C35" s="4">
        <f t="shared" si="0"/>
        <v>9.8960933020553004</v>
      </c>
      <c r="D35">
        <f t="shared" si="1"/>
        <v>49.4804665102765</v>
      </c>
      <c r="E35">
        <v>6</v>
      </c>
      <c r="F35" s="4">
        <f t="shared" si="2"/>
        <v>8.2454513095147544</v>
      </c>
      <c r="G35">
        <f t="shared" si="3"/>
        <v>49.472707857088523</v>
      </c>
      <c r="H35">
        <v>57</v>
      </c>
      <c r="I35" s="4">
        <f t="shared" si="4"/>
        <v>1</v>
      </c>
      <c r="J35">
        <f t="shared" si="5"/>
        <v>57</v>
      </c>
      <c r="K35">
        <v>54</v>
      </c>
      <c r="L35" s="4">
        <f t="shared" si="6"/>
        <v>1</v>
      </c>
      <c r="M35">
        <f t="shared" si="7"/>
        <v>54</v>
      </c>
      <c r="N35">
        <v>6</v>
      </c>
      <c r="O35" s="4">
        <f t="shared" si="8"/>
        <v>9.9744295190560024</v>
      </c>
      <c r="P35">
        <f t="shared" si="9"/>
        <v>59.846577114336014</v>
      </c>
      <c r="Q35">
        <v>62</v>
      </c>
      <c r="R35" s="4">
        <f t="shared" si="10"/>
        <v>10</v>
      </c>
      <c r="S35">
        <f t="shared" si="11"/>
        <v>620</v>
      </c>
      <c r="T35">
        <v>15</v>
      </c>
      <c r="U35" s="4">
        <f t="shared" si="12"/>
        <v>1.5588386121019431</v>
      </c>
      <c r="V35">
        <f t="shared" si="13"/>
        <v>23.382579181529145</v>
      </c>
      <c r="W35">
        <v>436</v>
      </c>
      <c r="X35" s="4">
        <f t="shared" si="14"/>
        <v>1</v>
      </c>
      <c r="Y35">
        <f t="shared" si="15"/>
        <v>436</v>
      </c>
      <c r="AA35">
        <f t="shared" si="16"/>
        <v>1349.1823306632302</v>
      </c>
      <c r="AB35">
        <f t="shared" si="17"/>
        <v>34</v>
      </c>
      <c r="AC35">
        <f>VLOOKUP(A35,Referenz_MF!A:E,5,FALSE)</f>
        <v>0</v>
      </c>
      <c r="AD35">
        <f t="shared" si="18"/>
        <v>0</v>
      </c>
    </row>
    <row r="36" spans="1:30" x14ac:dyDescent="0.35">
      <c r="A36" s="5" t="s">
        <v>419</v>
      </c>
      <c r="B36">
        <v>1</v>
      </c>
      <c r="C36" s="4">
        <f t="shared" si="0"/>
        <v>9.8960933020553004</v>
      </c>
      <c r="D36">
        <f t="shared" si="1"/>
        <v>9.8960933020553004</v>
      </c>
      <c r="E36">
        <v>7</v>
      </c>
      <c r="F36" s="4">
        <f t="shared" si="2"/>
        <v>8.2454513095147544</v>
      </c>
      <c r="G36">
        <f t="shared" si="3"/>
        <v>57.718159166603279</v>
      </c>
      <c r="H36">
        <v>115</v>
      </c>
      <c r="I36" s="4">
        <f t="shared" si="4"/>
        <v>1</v>
      </c>
      <c r="J36">
        <f t="shared" si="5"/>
        <v>115</v>
      </c>
      <c r="K36">
        <v>102</v>
      </c>
      <c r="L36" s="4">
        <f t="shared" si="6"/>
        <v>1</v>
      </c>
      <c r="M36">
        <f t="shared" si="7"/>
        <v>102</v>
      </c>
      <c r="N36">
        <v>3</v>
      </c>
      <c r="O36" s="4">
        <f t="shared" si="8"/>
        <v>9.9744295190560024</v>
      </c>
      <c r="P36">
        <f t="shared" si="9"/>
        <v>29.923288557168007</v>
      </c>
      <c r="Q36">
        <v>51</v>
      </c>
      <c r="R36" s="4">
        <f t="shared" si="10"/>
        <v>10</v>
      </c>
      <c r="S36">
        <f t="shared" si="11"/>
        <v>510</v>
      </c>
      <c r="T36">
        <v>18</v>
      </c>
      <c r="U36" s="4">
        <f t="shared" si="12"/>
        <v>1.5588386121019431</v>
      </c>
      <c r="V36">
        <f t="shared" si="13"/>
        <v>28.059095017834977</v>
      </c>
      <c r="W36">
        <v>467</v>
      </c>
      <c r="X36" s="4">
        <f t="shared" si="14"/>
        <v>1</v>
      </c>
      <c r="Y36">
        <f t="shared" si="15"/>
        <v>467</v>
      </c>
      <c r="AA36">
        <f t="shared" si="16"/>
        <v>1319.5966360436616</v>
      </c>
      <c r="AB36">
        <f t="shared" si="17"/>
        <v>35</v>
      </c>
      <c r="AC36">
        <f>VLOOKUP(A36,Referenz_MF!A:E,5,FALSE)</f>
        <v>0</v>
      </c>
      <c r="AD36">
        <f t="shared" si="18"/>
        <v>0</v>
      </c>
    </row>
    <row r="37" spans="1:30" x14ac:dyDescent="0.35">
      <c r="A37" s="5" t="s">
        <v>384</v>
      </c>
      <c r="B37">
        <v>0</v>
      </c>
      <c r="C37" s="4">
        <f t="shared" si="0"/>
        <v>9.8960933020553004</v>
      </c>
      <c r="D37">
        <f t="shared" si="1"/>
        <v>0</v>
      </c>
      <c r="E37">
        <v>2</v>
      </c>
      <c r="F37" s="4">
        <f t="shared" si="2"/>
        <v>8.2454513095147544</v>
      </c>
      <c r="G37">
        <f t="shared" si="3"/>
        <v>16.490902619029509</v>
      </c>
      <c r="H37">
        <v>93</v>
      </c>
      <c r="I37" s="4">
        <f t="shared" si="4"/>
        <v>1</v>
      </c>
      <c r="J37">
        <f t="shared" si="5"/>
        <v>93</v>
      </c>
      <c r="K37">
        <v>173</v>
      </c>
      <c r="L37" s="4">
        <f t="shared" si="6"/>
        <v>1</v>
      </c>
      <c r="M37">
        <f t="shared" si="7"/>
        <v>173</v>
      </c>
      <c r="N37">
        <v>2</v>
      </c>
      <c r="O37" s="4">
        <f t="shared" si="8"/>
        <v>9.9744295190560024</v>
      </c>
      <c r="P37">
        <f t="shared" si="9"/>
        <v>19.948859038112005</v>
      </c>
      <c r="Q37">
        <v>53</v>
      </c>
      <c r="R37" s="4">
        <f t="shared" si="10"/>
        <v>10</v>
      </c>
      <c r="S37">
        <f t="shared" si="11"/>
        <v>530</v>
      </c>
      <c r="T37">
        <v>34</v>
      </c>
      <c r="U37" s="4">
        <f t="shared" si="12"/>
        <v>1.5588386121019431</v>
      </c>
      <c r="V37">
        <f t="shared" si="13"/>
        <v>53.000512811466066</v>
      </c>
      <c r="W37">
        <v>425</v>
      </c>
      <c r="X37" s="4">
        <f t="shared" si="14"/>
        <v>1</v>
      </c>
      <c r="Y37">
        <f t="shared" si="15"/>
        <v>425</v>
      </c>
      <c r="AA37">
        <f t="shared" si="16"/>
        <v>1310.4402744686076</v>
      </c>
      <c r="AB37">
        <f t="shared" si="17"/>
        <v>36</v>
      </c>
      <c r="AC37">
        <f>VLOOKUP(A37,Referenz_MF!A:E,5,FALSE)</f>
        <v>0</v>
      </c>
      <c r="AD37">
        <f t="shared" si="18"/>
        <v>0</v>
      </c>
    </row>
    <row r="38" spans="1:30" x14ac:dyDescent="0.35">
      <c r="A38" s="5" t="s">
        <v>447</v>
      </c>
      <c r="B38">
        <v>1</v>
      </c>
      <c r="C38" s="4">
        <f t="shared" si="0"/>
        <v>9.8960933020553004</v>
      </c>
      <c r="D38">
        <f t="shared" si="1"/>
        <v>9.8960933020553004</v>
      </c>
      <c r="E38">
        <v>0</v>
      </c>
      <c r="F38" s="4">
        <f t="shared" si="2"/>
        <v>8.2454513095147544</v>
      </c>
      <c r="G38">
        <f t="shared" si="3"/>
        <v>0</v>
      </c>
      <c r="H38">
        <v>165</v>
      </c>
      <c r="I38" s="4">
        <f t="shared" si="4"/>
        <v>1</v>
      </c>
      <c r="J38">
        <f t="shared" si="5"/>
        <v>165</v>
      </c>
      <c r="K38">
        <v>193</v>
      </c>
      <c r="L38" s="4">
        <f t="shared" si="6"/>
        <v>1</v>
      </c>
      <c r="M38">
        <f t="shared" si="7"/>
        <v>193</v>
      </c>
      <c r="N38">
        <v>4</v>
      </c>
      <c r="O38" s="4">
        <f t="shared" si="8"/>
        <v>9.9744295190560024</v>
      </c>
      <c r="P38">
        <f t="shared" si="9"/>
        <v>39.89771807622401</v>
      </c>
      <c r="Q38">
        <v>49</v>
      </c>
      <c r="R38" s="4">
        <f t="shared" si="10"/>
        <v>10</v>
      </c>
      <c r="S38">
        <f t="shared" si="11"/>
        <v>490</v>
      </c>
      <c r="T38">
        <v>44</v>
      </c>
      <c r="U38" s="4">
        <f t="shared" si="12"/>
        <v>1.5588386121019431</v>
      </c>
      <c r="V38">
        <f t="shared" si="13"/>
        <v>68.588898932485492</v>
      </c>
      <c r="W38">
        <v>334</v>
      </c>
      <c r="X38" s="4">
        <f t="shared" si="14"/>
        <v>1</v>
      </c>
      <c r="Y38">
        <f t="shared" si="15"/>
        <v>334</v>
      </c>
      <c r="AA38">
        <f t="shared" si="16"/>
        <v>1300.3827103107647</v>
      </c>
      <c r="AB38">
        <f t="shared" si="17"/>
        <v>37</v>
      </c>
      <c r="AC38">
        <f>VLOOKUP(A38,Referenz_MF!A:E,5,FALSE)</f>
        <v>0</v>
      </c>
      <c r="AD38">
        <f t="shared" si="18"/>
        <v>0</v>
      </c>
    </row>
    <row r="39" spans="1:30" x14ac:dyDescent="0.35">
      <c r="A39" s="5" t="s">
        <v>486</v>
      </c>
      <c r="B39">
        <v>1</v>
      </c>
      <c r="C39" s="4">
        <f t="shared" si="0"/>
        <v>9.8960933020553004</v>
      </c>
      <c r="D39">
        <f t="shared" si="1"/>
        <v>9.8960933020553004</v>
      </c>
      <c r="E39">
        <v>3</v>
      </c>
      <c r="F39" s="4">
        <f t="shared" si="2"/>
        <v>8.2454513095147544</v>
      </c>
      <c r="G39">
        <f t="shared" si="3"/>
        <v>24.736353928544261</v>
      </c>
      <c r="H39">
        <v>76</v>
      </c>
      <c r="I39" s="4">
        <f t="shared" si="4"/>
        <v>1</v>
      </c>
      <c r="J39">
        <f t="shared" si="5"/>
        <v>76</v>
      </c>
      <c r="K39">
        <v>82</v>
      </c>
      <c r="L39" s="4">
        <f t="shared" si="6"/>
        <v>1</v>
      </c>
      <c r="M39">
        <f t="shared" si="7"/>
        <v>82</v>
      </c>
      <c r="N39">
        <v>5</v>
      </c>
      <c r="O39" s="4">
        <f t="shared" si="8"/>
        <v>9.9744295190560024</v>
      </c>
      <c r="P39">
        <f t="shared" si="9"/>
        <v>49.872147595280012</v>
      </c>
      <c r="Q39">
        <v>75</v>
      </c>
      <c r="R39" s="4">
        <f t="shared" si="10"/>
        <v>10</v>
      </c>
      <c r="S39">
        <f t="shared" si="11"/>
        <v>750</v>
      </c>
      <c r="T39">
        <v>38</v>
      </c>
      <c r="U39" s="4">
        <f t="shared" si="12"/>
        <v>1.5588386121019431</v>
      </c>
      <c r="V39">
        <f t="shared" si="13"/>
        <v>59.235867259873835</v>
      </c>
      <c r="W39">
        <v>246</v>
      </c>
      <c r="X39" s="4">
        <f t="shared" si="14"/>
        <v>1</v>
      </c>
      <c r="Y39">
        <f t="shared" si="15"/>
        <v>246</v>
      </c>
      <c r="AA39">
        <f t="shared" si="16"/>
        <v>1297.7404620857535</v>
      </c>
      <c r="AB39">
        <f t="shared" si="17"/>
        <v>38</v>
      </c>
      <c r="AC39">
        <f>VLOOKUP(A39,Referenz_MF!A:E,5,FALSE)</f>
        <v>0</v>
      </c>
      <c r="AD39">
        <f t="shared" si="18"/>
        <v>0</v>
      </c>
    </row>
    <row r="40" spans="1:30" x14ac:dyDescent="0.35">
      <c r="A40" s="5" t="s">
        <v>343</v>
      </c>
      <c r="B40">
        <v>0</v>
      </c>
      <c r="C40" s="4">
        <f t="shared" si="0"/>
        <v>9.8960933020553004</v>
      </c>
      <c r="D40">
        <f t="shared" si="1"/>
        <v>0</v>
      </c>
      <c r="E40">
        <v>0</v>
      </c>
      <c r="F40" s="4">
        <f t="shared" si="2"/>
        <v>8.2454513095147544</v>
      </c>
      <c r="G40">
        <f t="shared" si="3"/>
        <v>0</v>
      </c>
      <c r="H40">
        <v>82</v>
      </c>
      <c r="I40" s="4">
        <f t="shared" si="4"/>
        <v>1</v>
      </c>
      <c r="J40">
        <f t="shared" si="5"/>
        <v>82</v>
      </c>
      <c r="K40">
        <v>96</v>
      </c>
      <c r="L40" s="4">
        <f t="shared" si="6"/>
        <v>1</v>
      </c>
      <c r="M40">
        <f t="shared" si="7"/>
        <v>96</v>
      </c>
      <c r="N40">
        <v>2</v>
      </c>
      <c r="O40" s="4">
        <f t="shared" si="8"/>
        <v>9.9744295190560024</v>
      </c>
      <c r="P40">
        <f t="shared" si="9"/>
        <v>19.948859038112005</v>
      </c>
      <c r="Q40">
        <v>38</v>
      </c>
      <c r="R40" s="4">
        <f t="shared" si="10"/>
        <v>10</v>
      </c>
      <c r="S40">
        <f t="shared" si="11"/>
        <v>380</v>
      </c>
      <c r="T40">
        <v>28</v>
      </c>
      <c r="U40" s="4">
        <f t="shared" si="12"/>
        <v>1.5588386121019431</v>
      </c>
      <c r="V40">
        <f t="shared" si="13"/>
        <v>43.647481138854403</v>
      </c>
      <c r="W40">
        <v>673</v>
      </c>
      <c r="X40" s="4">
        <f t="shared" si="14"/>
        <v>1</v>
      </c>
      <c r="Y40">
        <f t="shared" si="15"/>
        <v>673</v>
      </c>
      <c r="AA40">
        <f t="shared" si="16"/>
        <v>1294.5963401769664</v>
      </c>
      <c r="AB40">
        <f t="shared" si="17"/>
        <v>39</v>
      </c>
      <c r="AC40">
        <f>VLOOKUP(A40,Referenz_MF!A:E,5,FALSE)</f>
        <v>0</v>
      </c>
      <c r="AD40">
        <f t="shared" si="18"/>
        <v>0</v>
      </c>
    </row>
    <row r="41" spans="1:30" x14ac:dyDescent="0.35">
      <c r="A41" s="5" t="s">
        <v>457</v>
      </c>
      <c r="B41">
        <v>2</v>
      </c>
      <c r="C41" s="4">
        <f t="shared" si="0"/>
        <v>9.8960933020553004</v>
      </c>
      <c r="D41">
        <f t="shared" si="1"/>
        <v>19.792186604110601</v>
      </c>
      <c r="E41">
        <v>0</v>
      </c>
      <c r="F41" s="4">
        <f t="shared" si="2"/>
        <v>8.2454513095147544</v>
      </c>
      <c r="G41">
        <f t="shared" si="3"/>
        <v>0</v>
      </c>
      <c r="H41">
        <v>101</v>
      </c>
      <c r="I41" s="4">
        <f t="shared" si="4"/>
        <v>1</v>
      </c>
      <c r="J41">
        <f t="shared" si="5"/>
        <v>101</v>
      </c>
      <c r="K41">
        <v>112</v>
      </c>
      <c r="L41" s="4">
        <f t="shared" si="6"/>
        <v>1</v>
      </c>
      <c r="M41">
        <f t="shared" si="7"/>
        <v>112</v>
      </c>
      <c r="N41">
        <v>1</v>
      </c>
      <c r="O41" s="4">
        <f t="shared" si="8"/>
        <v>9.9744295190560024</v>
      </c>
      <c r="P41">
        <f t="shared" si="9"/>
        <v>9.9744295190560024</v>
      </c>
      <c r="Q41">
        <v>47</v>
      </c>
      <c r="R41" s="4">
        <f t="shared" si="10"/>
        <v>10</v>
      </c>
      <c r="S41">
        <f t="shared" si="11"/>
        <v>470</v>
      </c>
      <c r="T41">
        <v>29</v>
      </c>
      <c r="U41" s="4">
        <f t="shared" si="12"/>
        <v>1.5588386121019431</v>
      </c>
      <c r="V41">
        <f t="shared" si="13"/>
        <v>45.206319750956347</v>
      </c>
      <c r="W41">
        <v>478</v>
      </c>
      <c r="X41" s="4">
        <f t="shared" si="14"/>
        <v>1</v>
      </c>
      <c r="Y41">
        <f t="shared" si="15"/>
        <v>478</v>
      </c>
      <c r="AA41">
        <f t="shared" si="16"/>
        <v>1235.9729358741229</v>
      </c>
      <c r="AB41">
        <f t="shared" si="17"/>
        <v>40</v>
      </c>
      <c r="AC41">
        <f>VLOOKUP(A41,Referenz_MF!A:E,5,FALSE)</f>
        <v>0</v>
      </c>
      <c r="AD41">
        <f t="shared" si="18"/>
        <v>0</v>
      </c>
    </row>
    <row r="42" spans="1:30" x14ac:dyDescent="0.35">
      <c r="A42" s="5" t="s">
        <v>339</v>
      </c>
      <c r="B42">
        <v>3</v>
      </c>
      <c r="C42" s="4">
        <f t="shared" si="0"/>
        <v>9.8960933020553004</v>
      </c>
      <c r="D42">
        <f t="shared" si="1"/>
        <v>29.688279906165903</v>
      </c>
      <c r="E42">
        <v>2</v>
      </c>
      <c r="F42" s="4">
        <f t="shared" si="2"/>
        <v>8.2454513095147544</v>
      </c>
      <c r="G42">
        <f t="shared" si="3"/>
        <v>16.490902619029509</v>
      </c>
      <c r="H42">
        <v>65</v>
      </c>
      <c r="I42" s="4">
        <f t="shared" si="4"/>
        <v>1</v>
      </c>
      <c r="J42">
        <f t="shared" si="5"/>
        <v>65</v>
      </c>
      <c r="K42">
        <v>81</v>
      </c>
      <c r="L42" s="4">
        <f t="shared" si="6"/>
        <v>1</v>
      </c>
      <c r="M42">
        <f t="shared" si="7"/>
        <v>81</v>
      </c>
      <c r="N42">
        <v>5</v>
      </c>
      <c r="O42" s="4">
        <f t="shared" si="8"/>
        <v>9.9744295190560024</v>
      </c>
      <c r="P42">
        <f t="shared" si="9"/>
        <v>49.872147595280012</v>
      </c>
      <c r="Q42">
        <v>41</v>
      </c>
      <c r="R42" s="4">
        <f t="shared" si="10"/>
        <v>10</v>
      </c>
      <c r="S42">
        <f t="shared" si="11"/>
        <v>410</v>
      </c>
      <c r="T42">
        <v>17</v>
      </c>
      <c r="U42" s="4">
        <f t="shared" si="12"/>
        <v>1.5588386121019431</v>
      </c>
      <c r="V42">
        <f t="shared" si="13"/>
        <v>26.500256405733033</v>
      </c>
      <c r="W42">
        <v>544</v>
      </c>
      <c r="X42" s="4">
        <f t="shared" si="14"/>
        <v>1</v>
      </c>
      <c r="Y42">
        <f t="shared" si="15"/>
        <v>544</v>
      </c>
      <c r="AA42">
        <f t="shared" si="16"/>
        <v>1222.5515865262084</v>
      </c>
      <c r="AB42">
        <f t="shared" si="17"/>
        <v>41</v>
      </c>
      <c r="AC42">
        <f>VLOOKUP(A42,Referenz_MF!A:E,5,FALSE)</f>
        <v>0</v>
      </c>
      <c r="AD42">
        <f t="shared" si="18"/>
        <v>0</v>
      </c>
    </row>
    <row r="43" spans="1:30" x14ac:dyDescent="0.35">
      <c r="A43" s="5" t="s">
        <v>367</v>
      </c>
      <c r="B43">
        <v>3</v>
      </c>
      <c r="C43" s="4">
        <f t="shared" si="0"/>
        <v>9.8960933020553004</v>
      </c>
      <c r="D43">
        <f t="shared" si="1"/>
        <v>29.688279906165903</v>
      </c>
      <c r="E43">
        <v>0</v>
      </c>
      <c r="F43" s="4">
        <f t="shared" si="2"/>
        <v>8.2454513095147544</v>
      </c>
      <c r="G43">
        <f t="shared" si="3"/>
        <v>0</v>
      </c>
      <c r="H43">
        <v>107</v>
      </c>
      <c r="I43" s="4">
        <f t="shared" si="4"/>
        <v>1</v>
      </c>
      <c r="J43">
        <f t="shared" si="5"/>
        <v>107</v>
      </c>
      <c r="K43">
        <v>165</v>
      </c>
      <c r="L43" s="4">
        <f t="shared" si="6"/>
        <v>1</v>
      </c>
      <c r="M43">
        <f t="shared" si="7"/>
        <v>165</v>
      </c>
      <c r="N43">
        <v>5</v>
      </c>
      <c r="O43" s="4">
        <f t="shared" si="8"/>
        <v>9.9744295190560024</v>
      </c>
      <c r="P43">
        <f t="shared" si="9"/>
        <v>49.872147595280012</v>
      </c>
      <c r="Q43">
        <v>55</v>
      </c>
      <c r="R43" s="4">
        <f t="shared" si="10"/>
        <v>10</v>
      </c>
      <c r="S43">
        <f t="shared" si="11"/>
        <v>550</v>
      </c>
      <c r="T43">
        <v>26</v>
      </c>
      <c r="U43" s="4">
        <f t="shared" si="12"/>
        <v>1.5588386121019431</v>
      </c>
      <c r="V43">
        <f t="shared" si="13"/>
        <v>40.529803914650522</v>
      </c>
      <c r="W43">
        <v>277</v>
      </c>
      <c r="X43" s="4">
        <f t="shared" si="14"/>
        <v>1</v>
      </c>
      <c r="Y43">
        <f t="shared" si="15"/>
        <v>277</v>
      </c>
      <c r="AA43">
        <f t="shared" si="16"/>
        <v>1219.0902314160965</v>
      </c>
      <c r="AB43">
        <f t="shared" si="17"/>
        <v>42</v>
      </c>
      <c r="AC43">
        <f>VLOOKUP(A43,Referenz_MF!A:E,5,FALSE)</f>
        <v>0</v>
      </c>
      <c r="AD43">
        <f t="shared" si="18"/>
        <v>0</v>
      </c>
    </row>
    <row r="44" spans="1:30" x14ac:dyDescent="0.35">
      <c r="A44" s="5" t="s">
        <v>453</v>
      </c>
      <c r="B44">
        <v>1</v>
      </c>
      <c r="C44" s="4">
        <f t="shared" si="0"/>
        <v>9.8960933020553004</v>
      </c>
      <c r="D44">
        <f t="shared" si="1"/>
        <v>9.8960933020553004</v>
      </c>
      <c r="E44">
        <v>4</v>
      </c>
      <c r="F44" s="4">
        <f t="shared" si="2"/>
        <v>8.2454513095147544</v>
      </c>
      <c r="G44">
        <f t="shared" si="3"/>
        <v>32.981805238059017</v>
      </c>
      <c r="H44">
        <v>53</v>
      </c>
      <c r="I44" s="4">
        <f t="shared" si="4"/>
        <v>1</v>
      </c>
      <c r="J44">
        <f t="shared" si="5"/>
        <v>53</v>
      </c>
      <c r="K44">
        <v>103</v>
      </c>
      <c r="L44" s="4">
        <f t="shared" si="6"/>
        <v>1</v>
      </c>
      <c r="M44">
        <f t="shared" si="7"/>
        <v>103</v>
      </c>
      <c r="N44">
        <v>4</v>
      </c>
      <c r="O44" s="4">
        <f t="shared" si="8"/>
        <v>9.9744295190560024</v>
      </c>
      <c r="P44">
        <f t="shared" si="9"/>
        <v>39.89771807622401</v>
      </c>
      <c r="Q44">
        <v>50</v>
      </c>
      <c r="R44" s="4">
        <f t="shared" si="10"/>
        <v>10</v>
      </c>
      <c r="S44">
        <f t="shared" si="11"/>
        <v>500</v>
      </c>
      <c r="T44">
        <v>27</v>
      </c>
      <c r="U44" s="4">
        <f t="shared" si="12"/>
        <v>1.5588386121019431</v>
      </c>
      <c r="V44">
        <f t="shared" si="13"/>
        <v>42.088642526752466</v>
      </c>
      <c r="W44">
        <v>395</v>
      </c>
      <c r="X44" s="4">
        <f t="shared" si="14"/>
        <v>1</v>
      </c>
      <c r="Y44">
        <f t="shared" si="15"/>
        <v>395</v>
      </c>
      <c r="AA44">
        <f t="shared" si="16"/>
        <v>1175.8642591430907</v>
      </c>
      <c r="AB44">
        <f t="shared" si="17"/>
        <v>43</v>
      </c>
      <c r="AC44">
        <f>VLOOKUP(A44,Referenz_MF!A:E,5,FALSE)</f>
        <v>0</v>
      </c>
      <c r="AD44">
        <f t="shared" si="18"/>
        <v>0</v>
      </c>
    </row>
    <row r="45" spans="1:30" x14ac:dyDescent="0.35">
      <c r="A45" s="5" t="s">
        <v>392</v>
      </c>
      <c r="B45">
        <v>2</v>
      </c>
      <c r="C45" s="4">
        <f t="shared" si="0"/>
        <v>9.8960933020553004</v>
      </c>
      <c r="D45">
        <f t="shared" si="1"/>
        <v>19.792186604110601</v>
      </c>
      <c r="E45">
        <v>0</v>
      </c>
      <c r="F45" s="4">
        <f t="shared" si="2"/>
        <v>8.2454513095147544</v>
      </c>
      <c r="G45">
        <f t="shared" si="3"/>
        <v>0</v>
      </c>
      <c r="H45">
        <v>97</v>
      </c>
      <c r="I45" s="4">
        <f t="shared" si="4"/>
        <v>1</v>
      </c>
      <c r="J45">
        <f t="shared" si="5"/>
        <v>97</v>
      </c>
      <c r="K45">
        <v>66</v>
      </c>
      <c r="L45" s="4">
        <f t="shared" si="6"/>
        <v>1</v>
      </c>
      <c r="M45">
        <f t="shared" si="7"/>
        <v>66</v>
      </c>
      <c r="N45">
        <v>3</v>
      </c>
      <c r="O45" s="4">
        <f t="shared" si="8"/>
        <v>9.9744295190560024</v>
      </c>
      <c r="P45">
        <f t="shared" si="9"/>
        <v>29.923288557168007</v>
      </c>
      <c r="Q45">
        <v>40</v>
      </c>
      <c r="R45" s="4">
        <f t="shared" si="10"/>
        <v>10</v>
      </c>
      <c r="S45">
        <f t="shared" si="11"/>
        <v>400</v>
      </c>
      <c r="T45">
        <v>15</v>
      </c>
      <c r="U45" s="4">
        <f t="shared" si="12"/>
        <v>1.5588386121019431</v>
      </c>
      <c r="V45">
        <f t="shared" si="13"/>
        <v>23.382579181529145</v>
      </c>
      <c r="W45">
        <v>525</v>
      </c>
      <c r="X45" s="4">
        <f t="shared" si="14"/>
        <v>1</v>
      </c>
      <c r="Y45">
        <f t="shared" si="15"/>
        <v>525</v>
      </c>
      <c r="AA45">
        <f t="shared" si="16"/>
        <v>1161.0980543428077</v>
      </c>
      <c r="AB45">
        <f t="shared" si="17"/>
        <v>44</v>
      </c>
      <c r="AC45">
        <f>VLOOKUP(A45,Referenz_MF!A:E,5,FALSE)</f>
        <v>0</v>
      </c>
      <c r="AD45">
        <f t="shared" si="18"/>
        <v>0</v>
      </c>
    </row>
    <row r="46" spans="1:30" x14ac:dyDescent="0.35">
      <c r="A46" s="5" t="s">
        <v>421</v>
      </c>
      <c r="B46">
        <v>1</v>
      </c>
      <c r="C46" s="4">
        <f t="shared" si="0"/>
        <v>9.8960933020553004</v>
      </c>
      <c r="D46">
        <f t="shared" si="1"/>
        <v>9.8960933020553004</v>
      </c>
      <c r="E46">
        <v>0</v>
      </c>
      <c r="F46" s="4">
        <f t="shared" si="2"/>
        <v>8.2454513095147544</v>
      </c>
      <c r="G46">
        <f t="shared" si="3"/>
        <v>0</v>
      </c>
      <c r="H46">
        <v>66</v>
      </c>
      <c r="I46" s="4">
        <f t="shared" si="4"/>
        <v>1</v>
      </c>
      <c r="J46">
        <f t="shared" si="5"/>
        <v>66</v>
      </c>
      <c r="K46">
        <v>64</v>
      </c>
      <c r="L46" s="4">
        <f t="shared" si="6"/>
        <v>1</v>
      </c>
      <c r="M46">
        <f t="shared" si="7"/>
        <v>64</v>
      </c>
      <c r="N46">
        <v>1</v>
      </c>
      <c r="O46" s="4">
        <f t="shared" si="8"/>
        <v>9.9744295190560024</v>
      </c>
      <c r="P46">
        <f t="shared" si="9"/>
        <v>9.9744295190560024</v>
      </c>
      <c r="Q46">
        <v>46</v>
      </c>
      <c r="R46" s="4">
        <f t="shared" si="10"/>
        <v>10</v>
      </c>
      <c r="S46">
        <f t="shared" si="11"/>
        <v>460</v>
      </c>
      <c r="T46">
        <v>14</v>
      </c>
      <c r="U46" s="4">
        <f t="shared" si="12"/>
        <v>1.5588386121019431</v>
      </c>
      <c r="V46">
        <f t="shared" si="13"/>
        <v>21.823740569427201</v>
      </c>
      <c r="W46">
        <v>490</v>
      </c>
      <c r="X46" s="4">
        <f t="shared" si="14"/>
        <v>1</v>
      </c>
      <c r="Y46">
        <f t="shared" si="15"/>
        <v>490</v>
      </c>
      <c r="AA46">
        <f t="shared" si="16"/>
        <v>1121.6942633905385</v>
      </c>
      <c r="AB46">
        <f t="shared" si="17"/>
        <v>45</v>
      </c>
      <c r="AC46">
        <f>VLOOKUP(A46,Referenz_MF!A:E,5,FALSE)</f>
        <v>0</v>
      </c>
      <c r="AD46">
        <f t="shared" si="18"/>
        <v>0</v>
      </c>
    </row>
    <row r="47" spans="1:30" x14ac:dyDescent="0.35">
      <c r="A47" s="5" t="s">
        <v>352</v>
      </c>
      <c r="B47">
        <v>6</v>
      </c>
      <c r="C47" s="4">
        <f t="shared" si="0"/>
        <v>9.8960933020553004</v>
      </c>
      <c r="D47">
        <f t="shared" si="1"/>
        <v>59.376559812331806</v>
      </c>
      <c r="E47">
        <v>1</v>
      </c>
      <c r="F47" s="4">
        <f t="shared" si="2"/>
        <v>8.2454513095147544</v>
      </c>
      <c r="G47">
        <f t="shared" si="3"/>
        <v>8.2454513095147544</v>
      </c>
      <c r="H47">
        <v>49</v>
      </c>
      <c r="I47" s="4">
        <f t="shared" si="4"/>
        <v>1</v>
      </c>
      <c r="J47">
        <f t="shared" si="5"/>
        <v>49</v>
      </c>
      <c r="K47">
        <v>186</v>
      </c>
      <c r="L47" s="4">
        <f t="shared" si="6"/>
        <v>1</v>
      </c>
      <c r="M47">
        <f t="shared" si="7"/>
        <v>186</v>
      </c>
      <c r="N47">
        <v>8</v>
      </c>
      <c r="O47" s="4">
        <f t="shared" si="8"/>
        <v>9.9744295190560024</v>
      </c>
      <c r="P47">
        <f t="shared" si="9"/>
        <v>79.795436152448019</v>
      </c>
      <c r="Q47">
        <v>47</v>
      </c>
      <c r="R47" s="4">
        <f t="shared" si="10"/>
        <v>10</v>
      </c>
      <c r="S47">
        <f t="shared" si="11"/>
        <v>470</v>
      </c>
      <c r="T47">
        <v>27</v>
      </c>
      <c r="U47" s="4">
        <f t="shared" si="12"/>
        <v>1.5588386121019431</v>
      </c>
      <c r="V47">
        <f t="shared" si="13"/>
        <v>42.088642526752466</v>
      </c>
      <c r="W47">
        <v>220</v>
      </c>
      <c r="X47" s="4">
        <f t="shared" si="14"/>
        <v>1</v>
      </c>
      <c r="Y47">
        <f t="shared" si="15"/>
        <v>220</v>
      </c>
      <c r="AA47">
        <f t="shared" si="16"/>
        <v>1114.506089801047</v>
      </c>
      <c r="AB47">
        <f t="shared" si="17"/>
        <v>46</v>
      </c>
      <c r="AC47">
        <f>VLOOKUP(A47,Referenz_MF!A:E,5,FALSE)</f>
        <v>0</v>
      </c>
      <c r="AD47">
        <f t="shared" si="18"/>
        <v>0</v>
      </c>
    </row>
    <row r="48" spans="1:30" x14ac:dyDescent="0.35">
      <c r="A48" s="5" t="s">
        <v>438</v>
      </c>
      <c r="B48">
        <v>1</v>
      </c>
      <c r="C48" s="4">
        <f t="shared" si="0"/>
        <v>9.8960933020553004</v>
      </c>
      <c r="D48">
        <f t="shared" si="1"/>
        <v>9.8960933020553004</v>
      </c>
      <c r="E48">
        <v>1</v>
      </c>
      <c r="F48" s="4">
        <f t="shared" si="2"/>
        <v>8.2454513095147544</v>
      </c>
      <c r="G48">
        <f t="shared" si="3"/>
        <v>8.2454513095147544</v>
      </c>
      <c r="H48">
        <v>107</v>
      </c>
      <c r="I48" s="4">
        <f t="shared" si="4"/>
        <v>1</v>
      </c>
      <c r="J48">
        <f t="shared" si="5"/>
        <v>107</v>
      </c>
      <c r="K48">
        <v>74</v>
      </c>
      <c r="L48" s="4">
        <f t="shared" si="6"/>
        <v>1</v>
      </c>
      <c r="M48">
        <f t="shared" si="7"/>
        <v>74</v>
      </c>
      <c r="N48">
        <v>3</v>
      </c>
      <c r="O48" s="4">
        <f t="shared" si="8"/>
        <v>9.9744295190560024</v>
      </c>
      <c r="P48">
        <f t="shared" si="9"/>
        <v>29.923288557168007</v>
      </c>
      <c r="Q48">
        <v>39</v>
      </c>
      <c r="R48" s="4">
        <f t="shared" si="10"/>
        <v>10</v>
      </c>
      <c r="S48">
        <f t="shared" si="11"/>
        <v>390</v>
      </c>
      <c r="T48">
        <v>14</v>
      </c>
      <c r="U48" s="4">
        <f t="shared" si="12"/>
        <v>1.5588386121019431</v>
      </c>
      <c r="V48">
        <f t="shared" si="13"/>
        <v>21.823740569427201</v>
      </c>
      <c r="W48">
        <v>463</v>
      </c>
      <c r="X48" s="4">
        <f t="shared" si="14"/>
        <v>1</v>
      </c>
      <c r="Y48">
        <f t="shared" si="15"/>
        <v>463</v>
      </c>
      <c r="AA48">
        <f t="shared" si="16"/>
        <v>1103.8885737381652</v>
      </c>
      <c r="AB48">
        <f t="shared" si="17"/>
        <v>47</v>
      </c>
      <c r="AC48">
        <f>VLOOKUP(A48,Referenz_MF!A:E,5,FALSE)</f>
        <v>0</v>
      </c>
      <c r="AD48">
        <f t="shared" si="18"/>
        <v>0</v>
      </c>
    </row>
    <row r="49" spans="1:30" x14ac:dyDescent="0.35">
      <c r="A49" s="5" t="s">
        <v>467</v>
      </c>
      <c r="B49">
        <v>0</v>
      </c>
      <c r="C49" s="4">
        <f t="shared" si="0"/>
        <v>9.8960933020553004</v>
      </c>
      <c r="D49">
        <f t="shared" si="1"/>
        <v>0</v>
      </c>
      <c r="E49">
        <v>0</v>
      </c>
      <c r="F49" s="4">
        <f t="shared" si="2"/>
        <v>8.2454513095147544</v>
      </c>
      <c r="G49">
        <f t="shared" si="3"/>
        <v>0</v>
      </c>
      <c r="H49">
        <v>106</v>
      </c>
      <c r="I49" s="4">
        <f t="shared" si="4"/>
        <v>1</v>
      </c>
      <c r="J49">
        <f t="shared" si="5"/>
        <v>106</v>
      </c>
      <c r="K49">
        <v>52</v>
      </c>
      <c r="L49" s="4">
        <f t="shared" si="6"/>
        <v>1</v>
      </c>
      <c r="M49">
        <f t="shared" si="7"/>
        <v>52</v>
      </c>
      <c r="N49">
        <v>1</v>
      </c>
      <c r="O49" s="4">
        <f t="shared" si="8"/>
        <v>9.9744295190560024</v>
      </c>
      <c r="P49">
        <f t="shared" si="9"/>
        <v>9.9744295190560024</v>
      </c>
      <c r="Q49">
        <v>45</v>
      </c>
      <c r="R49" s="4">
        <f t="shared" si="10"/>
        <v>10</v>
      </c>
      <c r="S49">
        <f t="shared" si="11"/>
        <v>450</v>
      </c>
      <c r="T49">
        <v>4</v>
      </c>
      <c r="U49" s="4">
        <f t="shared" si="12"/>
        <v>1.5588386121019431</v>
      </c>
      <c r="V49">
        <f t="shared" si="13"/>
        <v>6.2353544484077723</v>
      </c>
      <c r="W49">
        <v>459</v>
      </c>
      <c r="X49" s="4">
        <f t="shared" si="14"/>
        <v>1</v>
      </c>
      <c r="Y49">
        <f t="shared" si="15"/>
        <v>459</v>
      </c>
      <c r="AA49">
        <f t="shared" si="16"/>
        <v>1083.2097839674639</v>
      </c>
      <c r="AB49">
        <f t="shared" si="17"/>
        <v>48</v>
      </c>
      <c r="AC49">
        <f>VLOOKUP(A49,Referenz_MF!A:E,5,FALSE)</f>
        <v>0</v>
      </c>
      <c r="AD49">
        <f t="shared" si="18"/>
        <v>0</v>
      </c>
    </row>
    <row r="50" spans="1:30" x14ac:dyDescent="0.35">
      <c r="A50" s="5" t="s">
        <v>309</v>
      </c>
      <c r="B50">
        <v>1</v>
      </c>
      <c r="C50" s="4">
        <f t="shared" si="0"/>
        <v>9.8960933020553004</v>
      </c>
      <c r="D50">
        <f t="shared" si="1"/>
        <v>9.8960933020553004</v>
      </c>
      <c r="E50">
        <v>5</v>
      </c>
      <c r="F50" s="4">
        <f t="shared" si="2"/>
        <v>8.2454513095147544</v>
      </c>
      <c r="G50">
        <f t="shared" si="3"/>
        <v>41.227256547573774</v>
      </c>
      <c r="H50">
        <v>95</v>
      </c>
      <c r="I50" s="4">
        <f t="shared" si="4"/>
        <v>1</v>
      </c>
      <c r="J50">
        <f t="shared" si="5"/>
        <v>95</v>
      </c>
      <c r="K50">
        <v>72</v>
      </c>
      <c r="L50" s="4">
        <f t="shared" si="6"/>
        <v>1</v>
      </c>
      <c r="M50">
        <f t="shared" si="7"/>
        <v>72</v>
      </c>
      <c r="N50">
        <v>2</v>
      </c>
      <c r="O50" s="4">
        <f t="shared" si="8"/>
        <v>9.9744295190560024</v>
      </c>
      <c r="P50">
        <f t="shared" si="9"/>
        <v>19.948859038112005</v>
      </c>
      <c r="Q50">
        <v>44</v>
      </c>
      <c r="R50" s="4">
        <f t="shared" si="10"/>
        <v>10</v>
      </c>
      <c r="S50">
        <f t="shared" si="11"/>
        <v>440</v>
      </c>
      <c r="T50">
        <v>6</v>
      </c>
      <c r="U50" s="4">
        <f t="shared" si="12"/>
        <v>1.5588386121019431</v>
      </c>
      <c r="V50">
        <f t="shared" si="13"/>
        <v>9.3530316726116585</v>
      </c>
      <c r="W50">
        <v>328</v>
      </c>
      <c r="X50" s="4">
        <f t="shared" si="14"/>
        <v>1</v>
      </c>
      <c r="Y50">
        <f t="shared" si="15"/>
        <v>328</v>
      </c>
      <c r="AA50">
        <f t="shared" si="16"/>
        <v>1015.4252405603528</v>
      </c>
      <c r="AB50">
        <f t="shared" si="17"/>
        <v>49</v>
      </c>
      <c r="AC50">
        <f>VLOOKUP(A50,Referenz_MF!A:E,5,FALSE)</f>
        <v>0</v>
      </c>
      <c r="AD50">
        <f t="shared" si="18"/>
        <v>0</v>
      </c>
    </row>
    <row r="51" spans="1:30" x14ac:dyDescent="0.35">
      <c r="A51" s="5" t="s">
        <v>493</v>
      </c>
      <c r="B51">
        <v>1</v>
      </c>
      <c r="C51" s="4">
        <f t="shared" si="0"/>
        <v>9.8960933020553004</v>
      </c>
      <c r="D51">
        <f t="shared" si="1"/>
        <v>9.8960933020553004</v>
      </c>
      <c r="E51">
        <v>4</v>
      </c>
      <c r="F51" s="4">
        <f t="shared" si="2"/>
        <v>8.2454513095147544</v>
      </c>
      <c r="G51">
        <f t="shared" si="3"/>
        <v>32.981805238059017</v>
      </c>
      <c r="H51">
        <v>104</v>
      </c>
      <c r="I51" s="4">
        <f t="shared" si="4"/>
        <v>1</v>
      </c>
      <c r="J51">
        <f t="shared" si="5"/>
        <v>104</v>
      </c>
      <c r="K51">
        <v>125</v>
      </c>
      <c r="L51" s="4">
        <f t="shared" si="6"/>
        <v>1</v>
      </c>
      <c r="M51">
        <f t="shared" si="7"/>
        <v>125</v>
      </c>
      <c r="N51">
        <v>3</v>
      </c>
      <c r="O51" s="4">
        <f t="shared" si="8"/>
        <v>9.9744295190560024</v>
      </c>
      <c r="P51">
        <f t="shared" si="9"/>
        <v>29.923288557168007</v>
      </c>
      <c r="Q51">
        <v>33</v>
      </c>
      <c r="R51" s="4">
        <f t="shared" si="10"/>
        <v>10</v>
      </c>
      <c r="S51">
        <f t="shared" si="11"/>
        <v>330</v>
      </c>
      <c r="T51">
        <v>22</v>
      </c>
      <c r="U51" s="4">
        <f t="shared" si="12"/>
        <v>1.5588386121019431</v>
      </c>
      <c r="V51">
        <f t="shared" si="13"/>
        <v>34.294449466242746</v>
      </c>
      <c r="W51">
        <v>347</v>
      </c>
      <c r="X51" s="4">
        <f t="shared" si="14"/>
        <v>1</v>
      </c>
      <c r="Y51">
        <f t="shared" si="15"/>
        <v>347</v>
      </c>
      <c r="AA51">
        <f t="shared" si="16"/>
        <v>1013.095636563525</v>
      </c>
      <c r="AB51">
        <f t="shared" si="17"/>
        <v>50</v>
      </c>
      <c r="AC51">
        <f>VLOOKUP(A51,Referenz_MF!A:E,5,FALSE)</f>
        <v>13</v>
      </c>
      <c r="AD51">
        <f t="shared" si="18"/>
        <v>37</v>
      </c>
    </row>
    <row r="52" spans="1:30" x14ac:dyDescent="0.35">
      <c r="A52" s="5" t="s">
        <v>346</v>
      </c>
      <c r="B52">
        <v>3</v>
      </c>
      <c r="C52" s="4">
        <f t="shared" si="0"/>
        <v>9.8960933020553004</v>
      </c>
      <c r="D52">
        <f t="shared" si="1"/>
        <v>29.688279906165903</v>
      </c>
      <c r="E52">
        <v>1</v>
      </c>
      <c r="F52" s="4">
        <f t="shared" si="2"/>
        <v>8.2454513095147544</v>
      </c>
      <c r="G52">
        <f t="shared" si="3"/>
        <v>8.2454513095147544</v>
      </c>
      <c r="H52">
        <v>51</v>
      </c>
      <c r="I52" s="4">
        <f t="shared" si="4"/>
        <v>1</v>
      </c>
      <c r="J52">
        <f t="shared" si="5"/>
        <v>51</v>
      </c>
      <c r="K52">
        <v>89</v>
      </c>
      <c r="L52" s="4">
        <f t="shared" si="6"/>
        <v>1</v>
      </c>
      <c r="M52">
        <f t="shared" si="7"/>
        <v>89</v>
      </c>
      <c r="N52">
        <v>5</v>
      </c>
      <c r="O52" s="4">
        <f t="shared" si="8"/>
        <v>9.9744295190560024</v>
      </c>
      <c r="P52">
        <f t="shared" si="9"/>
        <v>49.872147595280012</v>
      </c>
      <c r="Q52">
        <v>36</v>
      </c>
      <c r="R52" s="4">
        <f t="shared" si="10"/>
        <v>10</v>
      </c>
      <c r="S52">
        <f t="shared" si="11"/>
        <v>360</v>
      </c>
      <c r="T52">
        <v>30</v>
      </c>
      <c r="U52" s="4">
        <f t="shared" si="12"/>
        <v>1.5588386121019431</v>
      </c>
      <c r="V52">
        <f t="shared" si="13"/>
        <v>46.765158363058291</v>
      </c>
      <c r="W52">
        <v>366</v>
      </c>
      <c r="X52" s="4">
        <f t="shared" si="14"/>
        <v>1</v>
      </c>
      <c r="Y52">
        <f t="shared" si="15"/>
        <v>366</v>
      </c>
      <c r="AA52">
        <f t="shared" si="16"/>
        <v>1000.571037174019</v>
      </c>
      <c r="AB52">
        <f t="shared" si="17"/>
        <v>51</v>
      </c>
      <c r="AC52">
        <f>VLOOKUP(A52,Referenz_MF!A:E,5,FALSE)</f>
        <v>0</v>
      </c>
      <c r="AD52">
        <f t="shared" si="18"/>
        <v>0</v>
      </c>
    </row>
    <row r="53" spans="1:30" x14ac:dyDescent="0.35">
      <c r="A53" s="5" t="s">
        <v>169</v>
      </c>
      <c r="B53">
        <v>2</v>
      </c>
      <c r="C53" s="4">
        <f t="shared" si="0"/>
        <v>9.8960933020553004</v>
      </c>
      <c r="D53">
        <f t="shared" si="1"/>
        <v>19.792186604110601</v>
      </c>
      <c r="E53">
        <v>1</v>
      </c>
      <c r="F53" s="4">
        <f t="shared" si="2"/>
        <v>8.2454513095147544</v>
      </c>
      <c r="G53">
        <f t="shared" si="3"/>
        <v>8.2454513095147544</v>
      </c>
      <c r="H53">
        <v>178</v>
      </c>
      <c r="I53" s="4">
        <f t="shared" si="4"/>
        <v>1</v>
      </c>
      <c r="J53">
        <f t="shared" si="5"/>
        <v>178</v>
      </c>
      <c r="K53">
        <v>128</v>
      </c>
      <c r="L53" s="4">
        <f t="shared" si="6"/>
        <v>1</v>
      </c>
      <c r="M53">
        <f t="shared" si="7"/>
        <v>128</v>
      </c>
      <c r="N53">
        <v>3</v>
      </c>
      <c r="O53" s="4">
        <f t="shared" si="8"/>
        <v>9.9744295190560024</v>
      </c>
      <c r="P53">
        <f t="shared" si="9"/>
        <v>29.923288557168007</v>
      </c>
      <c r="Q53">
        <v>33</v>
      </c>
      <c r="R53" s="4">
        <f t="shared" si="10"/>
        <v>10</v>
      </c>
      <c r="S53">
        <f t="shared" si="11"/>
        <v>330</v>
      </c>
      <c r="T53">
        <v>9</v>
      </c>
      <c r="U53" s="4">
        <f t="shared" si="12"/>
        <v>1.5588386121019431</v>
      </c>
      <c r="V53">
        <f t="shared" si="13"/>
        <v>14.029547508917489</v>
      </c>
      <c r="W53">
        <v>287</v>
      </c>
      <c r="X53" s="4">
        <f t="shared" si="14"/>
        <v>1</v>
      </c>
      <c r="Y53">
        <f t="shared" si="15"/>
        <v>287</v>
      </c>
      <c r="AA53">
        <f t="shared" si="16"/>
        <v>994.99047397971094</v>
      </c>
      <c r="AB53">
        <f t="shared" si="17"/>
        <v>52</v>
      </c>
      <c r="AC53">
        <f>VLOOKUP(A53,Referenz_MF!A:E,5,FALSE)</f>
        <v>0</v>
      </c>
      <c r="AD53">
        <f t="shared" si="18"/>
        <v>0</v>
      </c>
    </row>
    <row r="54" spans="1:30" x14ac:dyDescent="0.35">
      <c r="A54" s="5" t="s">
        <v>412</v>
      </c>
      <c r="B54">
        <v>3</v>
      </c>
      <c r="C54" s="4">
        <f t="shared" si="0"/>
        <v>9.8960933020553004</v>
      </c>
      <c r="D54">
        <f t="shared" si="1"/>
        <v>29.688279906165903</v>
      </c>
      <c r="E54">
        <v>7</v>
      </c>
      <c r="F54" s="4">
        <f t="shared" si="2"/>
        <v>8.2454513095147544</v>
      </c>
      <c r="G54">
        <f t="shared" si="3"/>
        <v>57.718159166603279</v>
      </c>
      <c r="H54">
        <v>50</v>
      </c>
      <c r="I54" s="4">
        <f t="shared" si="4"/>
        <v>1</v>
      </c>
      <c r="J54">
        <f t="shared" si="5"/>
        <v>50</v>
      </c>
      <c r="K54">
        <v>79</v>
      </c>
      <c r="L54" s="4">
        <f t="shared" si="6"/>
        <v>1</v>
      </c>
      <c r="M54">
        <f t="shared" si="7"/>
        <v>79</v>
      </c>
      <c r="N54">
        <v>7</v>
      </c>
      <c r="O54" s="4">
        <f t="shared" si="8"/>
        <v>9.9744295190560024</v>
      </c>
      <c r="P54">
        <f t="shared" si="9"/>
        <v>69.821006633392017</v>
      </c>
      <c r="Q54">
        <v>43</v>
      </c>
      <c r="R54" s="4">
        <f t="shared" si="10"/>
        <v>10</v>
      </c>
      <c r="S54">
        <f t="shared" si="11"/>
        <v>430</v>
      </c>
      <c r="T54">
        <v>14</v>
      </c>
      <c r="U54" s="4">
        <f t="shared" si="12"/>
        <v>1.5588386121019431</v>
      </c>
      <c r="V54">
        <f t="shared" si="13"/>
        <v>21.823740569427201</v>
      </c>
      <c r="W54">
        <v>239</v>
      </c>
      <c r="X54" s="4">
        <f t="shared" si="14"/>
        <v>1</v>
      </c>
      <c r="Y54">
        <f t="shared" si="15"/>
        <v>239</v>
      </c>
      <c r="AA54">
        <f t="shared" si="16"/>
        <v>977.05118627558841</v>
      </c>
      <c r="AB54">
        <f t="shared" si="17"/>
        <v>53</v>
      </c>
      <c r="AC54">
        <f>VLOOKUP(A54,Referenz_MF!A:E,5,FALSE)</f>
        <v>0</v>
      </c>
      <c r="AD54">
        <f t="shared" si="18"/>
        <v>0</v>
      </c>
    </row>
    <row r="55" spans="1:30" x14ac:dyDescent="0.35">
      <c r="A55" s="5" t="s">
        <v>230</v>
      </c>
      <c r="B55">
        <v>0</v>
      </c>
      <c r="C55" s="4">
        <f t="shared" si="0"/>
        <v>9.8960933020553004</v>
      </c>
      <c r="D55">
        <f t="shared" si="1"/>
        <v>0</v>
      </c>
      <c r="E55">
        <v>1</v>
      </c>
      <c r="F55" s="4">
        <f t="shared" si="2"/>
        <v>8.2454513095147544</v>
      </c>
      <c r="G55">
        <f t="shared" si="3"/>
        <v>8.2454513095147544</v>
      </c>
      <c r="H55">
        <v>52</v>
      </c>
      <c r="I55" s="4">
        <f t="shared" si="4"/>
        <v>1</v>
      </c>
      <c r="J55">
        <f t="shared" si="5"/>
        <v>52</v>
      </c>
      <c r="K55">
        <v>52</v>
      </c>
      <c r="L55" s="4">
        <f t="shared" si="6"/>
        <v>1</v>
      </c>
      <c r="M55">
        <f t="shared" si="7"/>
        <v>52</v>
      </c>
      <c r="N55">
        <v>6</v>
      </c>
      <c r="O55" s="4">
        <f t="shared" si="8"/>
        <v>9.9744295190560024</v>
      </c>
      <c r="P55">
        <f t="shared" si="9"/>
        <v>59.846577114336014</v>
      </c>
      <c r="Q55">
        <v>38</v>
      </c>
      <c r="R55" s="4">
        <f t="shared" si="10"/>
        <v>10</v>
      </c>
      <c r="S55">
        <f t="shared" si="11"/>
        <v>380</v>
      </c>
      <c r="T55">
        <v>10</v>
      </c>
      <c r="U55" s="4">
        <f t="shared" si="12"/>
        <v>1.5588386121019431</v>
      </c>
      <c r="V55">
        <f t="shared" si="13"/>
        <v>15.588386121019431</v>
      </c>
      <c r="W55">
        <v>406</v>
      </c>
      <c r="X55" s="4">
        <f t="shared" si="14"/>
        <v>1</v>
      </c>
      <c r="Y55">
        <f t="shared" si="15"/>
        <v>406</v>
      </c>
      <c r="AA55">
        <f t="shared" si="16"/>
        <v>973.68041454487025</v>
      </c>
      <c r="AB55">
        <f t="shared" si="17"/>
        <v>54</v>
      </c>
      <c r="AC55">
        <f>VLOOKUP(A55,Referenz_MF!A:E,5,FALSE)</f>
        <v>0</v>
      </c>
      <c r="AD55">
        <f t="shared" si="18"/>
        <v>0</v>
      </c>
    </row>
    <row r="56" spans="1:30" x14ac:dyDescent="0.35">
      <c r="A56" s="5" t="s">
        <v>484</v>
      </c>
      <c r="B56">
        <v>2</v>
      </c>
      <c r="C56" s="4">
        <f t="shared" si="0"/>
        <v>9.8960933020553004</v>
      </c>
      <c r="D56">
        <f t="shared" si="1"/>
        <v>19.792186604110601</v>
      </c>
      <c r="E56">
        <v>3</v>
      </c>
      <c r="F56" s="4">
        <f t="shared" si="2"/>
        <v>8.2454513095147544</v>
      </c>
      <c r="G56">
        <f t="shared" si="3"/>
        <v>24.736353928544261</v>
      </c>
      <c r="H56">
        <v>55</v>
      </c>
      <c r="I56" s="4">
        <f t="shared" si="4"/>
        <v>1</v>
      </c>
      <c r="J56">
        <f t="shared" si="5"/>
        <v>55</v>
      </c>
      <c r="K56">
        <v>62</v>
      </c>
      <c r="L56" s="4">
        <f t="shared" si="6"/>
        <v>1</v>
      </c>
      <c r="M56">
        <f t="shared" si="7"/>
        <v>62</v>
      </c>
      <c r="N56">
        <v>7</v>
      </c>
      <c r="O56" s="4">
        <f t="shared" si="8"/>
        <v>9.9744295190560024</v>
      </c>
      <c r="P56">
        <f t="shared" si="9"/>
        <v>69.821006633392017</v>
      </c>
      <c r="Q56">
        <v>51</v>
      </c>
      <c r="R56" s="4">
        <f t="shared" si="10"/>
        <v>10</v>
      </c>
      <c r="S56">
        <f t="shared" si="11"/>
        <v>510</v>
      </c>
      <c r="T56">
        <v>14</v>
      </c>
      <c r="U56" s="4">
        <f t="shared" si="12"/>
        <v>1.5588386121019431</v>
      </c>
      <c r="V56">
        <f t="shared" si="13"/>
        <v>21.823740569427201</v>
      </c>
      <c r="W56">
        <v>182</v>
      </c>
      <c r="X56" s="4">
        <f t="shared" si="14"/>
        <v>1</v>
      </c>
      <c r="Y56">
        <f t="shared" si="15"/>
        <v>182</v>
      </c>
      <c r="AA56">
        <f t="shared" si="16"/>
        <v>945.1732877354741</v>
      </c>
      <c r="AB56">
        <f t="shared" si="17"/>
        <v>55</v>
      </c>
      <c r="AC56">
        <f>VLOOKUP(A56,Referenz_MF!A:E,5,FALSE)</f>
        <v>0</v>
      </c>
      <c r="AD56">
        <f t="shared" si="18"/>
        <v>0</v>
      </c>
    </row>
    <row r="57" spans="1:30" x14ac:dyDescent="0.35">
      <c r="A57" s="5" t="s">
        <v>329</v>
      </c>
      <c r="B57">
        <v>3</v>
      </c>
      <c r="C57" s="4">
        <f t="shared" si="0"/>
        <v>9.8960933020553004</v>
      </c>
      <c r="D57">
        <f t="shared" si="1"/>
        <v>29.688279906165903</v>
      </c>
      <c r="E57">
        <v>1</v>
      </c>
      <c r="F57" s="4">
        <f t="shared" si="2"/>
        <v>8.2454513095147544</v>
      </c>
      <c r="G57">
        <f t="shared" si="3"/>
        <v>8.2454513095147544</v>
      </c>
      <c r="H57">
        <v>48</v>
      </c>
      <c r="I57" s="4">
        <f t="shared" si="4"/>
        <v>1</v>
      </c>
      <c r="J57">
        <f t="shared" si="5"/>
        <v>48</v>
      </c>
      <c r="K57">
        <v>38</v>
      </c>
      <c r="L57" s="4">
        <f t="shared" si="6"/>
        <v>1</v>
      </c>
      <c r="M57">
        <f t="shared" si="7"/>
        <v>38</v>
      </c>
      <c r="N57">
        <v>7</v>
      </c>
      <c r="O57" s="4">
        <f t="shared" si="8"/>
        <v>9.9744295190560024</v>
      </c>
      <c r="P57">
        <f t="shared" si="9"/>
        <v>69.821006633392017</v>
      </c>
      <c r="Q57">
        <v>30</v>
      </c>
      <c r="R57" s="4">
        <f t="shared" si="10"/>
        <v>10</v>
      </c>
      <c r="S57">
        <f t="shared" si="11"/>
        <v>300</v>
      </c>
      <c r="T57">
        <v>11</v>
      </c>
      <c r="U57" s="4">
        <f t="shared" si="12"/>
        <v>1.5588386121019431</v>
      </c>
      <c r="V57">
        <f t="shared" si="13"/>
        <v>17.147224733121373</v>
      </c>
      <c r="W57">
        <v>431</v>
      </c>
      <c r="X57" s="4">
        <f t="shared" si="14"/>
        <v>1</v>
      </c>
      <c r="Y57">
        <f t="shared" si="15"/>
        <v>431</v>
      </c>
      <c r="AA57">
        <f t="shared" si="16"/>
        <v>941.90196258219407</v>
      </c>
      <c r="AB57">
        <f t="shared" si="17"/>
        <v>56</v>
      </c>
      <c r="AC57">
        <f>VLOOKUP(A57,Referenz_MF!A:E,5,FALSE)</f>
        <v>14</v>
      </c>
      <c r="AD57">
        <f t="shared" si="18"/>
        <v>42</v>
      </c>
    </row>
    <row r="58" spans="1:30" x14ac:dyDescent="0.35">
      <c r="A58" s="5" t="s">
        <v>274</v>
      </c>
      <c r="B58">
        <v>1</v>
      </c>
      <c r="C58" s="4">
        <f t="shared" si="0"/>
        <v>9.8960933020553004</v>
      </c>
      <c r="D58">
        <f t="shared" si="1"/>
        <v>9.8960933020553004</v>
      </c>
      <c r="E58">
        <v>1</v>
      </c>
      <c r="F58" s="4">
        <f t="shared" si="2"/>
        <v>8.2454513095147544</v>
      </c>
      <c r="G58">
        <f t="shared" si="3"/>
        <v>8.2454513095147544</v>
      </c>
      <c r="H58">
        <v>80</v>
      </c>
      <c r="I58" s="4">
        <f t="shared" si="4"/>
        <v>1</v>
      </c>
      <c r="J58">
        <f t="shared" si="5"/>
        <v>80</v>
      </c>
      <c r="K58">
        <v>106</v>
      </c>
      <c r="L58" s="4">
        <f t="shared" si="6"/>
        <v>1</v>
      </c>
      <c r="M58">
        <f t="shared" si="7"/>
        <v>106</v>
      </c>
      <c r="N58">
        <v>4</v>
      </c>
      <c r="O58" s="4">
        <f t="shared" si="8"/>
        <v>9.9744295190560024</v>
      </c>
      <c r="P58">
        <f t="shared" si="9"/>
        <v>39.89771807622401</v>
      </c>
      <c r="Q58">
        <v>34</v>
      </c>
      <c r="R58" s="4">
        <f t="shared" si="10"/>
        <v>10</v>
      </c>
      <c r="S58">
        <f t="shared" si="11"/>
        <v>340</v>
      </c>
      <c r="T58">
        <v>11</v>
      </c>
      <c r="U58" s="4">
        <f t="shared" si="12"/>
        <v>1.5588386121019431</v>
      </c>
      <c r="V58">
        <f t="shared" si="13"/>
        <v>17.147224733121373</v>
      </c>
      <c r="W58">
        <v>339</v>
      </c>
      <c r="X58" s="4">
        <f t="shared" si="14"/>
        <v>1</v>
      </c>
      <c r="Y58">
        <f t="shared" si="15"/>
        <v>339</v>
      </c>
      <c r="AA58">
        <f t="shared" si="16"/>
        <v>940.18648742091557</v>
      </c>
      <c r="AB58">
        <f t="shared" si="17"/>
        <v>57</v>
      </c>
      <c r="AC58">
        <f>VLOOKUP(A58,Referenz_MF!A:E,5,FALSE)</f>
        <v>0</v>
      </c>
      <c r="AD58">
        <f t="shared" si="18"/>
        <v>0</v>
      </c>
    </row>
    <row r="59" spans="1:30" x14ac:dyDescent="0.35">
      <c r="A59" s="5" t="s">
        <v>471</v>
      </c>
      <c r="B59">
        <v>2</v>
      </c>
      <c r="C59" s="4">
        <f t="shared" si="0"/>
        <v>9.8960933020553004</v>
      </c>
      <c r="D59">
        <f t="shared" si="1"/>
        <v>19.792186604110601</v>
      </c>
      <c r="E59">
        <v>3</v>
      </c>
      <c r="F59" s="4">
        <f t="shared" si="2"/>
        <v>8.2454513095147544</v>
      </c>
      <c r="G59">
        <f t="shared" si="3"/>
        <v>24.736353928544261</v>
      </c>
      <c r="H59">
        <v>82</v>
      </c>
      <c r="I59" s="4">
        <f t="shared" si="4"/>
        <v>1</v>
      </c>
      <c r="J59">
        <f t="shared" si="5"/>
        <v>82</v>
      </c>
      <c r="K59">
        <v>102</v>
      </c>
      <c r="L59" s="4">
        <f t="shared" si="6"/>
        <v>1</v>
      </c>
      <c r="M59">
        <f t="shared" si="7"/>
        <v>102</v>
      </c>
      <c r="N59">
        <v>4</v>
      </c>
      <c r="O59" s="4">
        <f t="shared" si="8"/>
        <v>9.9744295190560024</v>
      </c>
      <c r="P59">
        <f t="shared" si="9"/>
        <v>39.89771807622401</v>
      </c>
      <c r="Q59">
        <v>43</v>
      </c>
      <c r="R59" s="4">
        <f t="shared" si="10"/>
        <v>10</v>
      </c>
      <c r="S59">
        <f t="shared" si="11"/>
        <v>430</v>
      </c>
      <c r="T59">
        <v>30</v>
      </c>
      <c r="U59" s="4">
        <f t="shared" si="12"/>
        <v>1.5588386121019431</v>
      </c>
      <c r="V59">
        <f t="shared" si="13"/>
        <v>46.765158363058291</v>
      </c>
      <c r="W59">
        <v>193</v>
      </c>
      <c r="X59" s="4">
        <f t="shared" si="14"/>
        <v>1</v>
      </c>
      <c r="Y59">
        <f t="shared" si="15"/>
        <v>193</v>
      </c>
      <c r="AA59">
        <f t="shared" si="16"/>
        <v>938.1914169719372</v>
      </c>
      <c r="AB59">
        <f t="shared" si="17"/>
        <v>58</v>
      </c>
      <c r="AC59">
        <f>VLOOKUP(A59,Referenz_MF!A:E,5,FALSE)</f>
        <v>0</v>
      </c>
      <c r="AD59">
        <f t="shared" si="18"/>
        <v>0</v>
      </c>
    </row>
    <row r="60" spans="1:30" x14ac:dyDescent="0.35">
      <c r="A60" s="5" t="s">
        <v>413</v>
      </c>
      <c r="B60">
        <v>0</v>
      </c>
      <c r="C60" s="4">
        <f t="shared" si="0"/>
        <v>9.8960933020553004</v>
      </c>
      <c r="D60">
        <f t="shared" si="1"/>
        <v>0</v>
      </c>
      <c r="E60">
        <v>8</v>
      </c>
      <c r="F60" s="4">
        <f t="shared" si="2"/>
        <v>8.2454513095147544</v>
      </c>
      <c r="G60">
        <f t="shared" si="3"/>
        <v>65.963610476118035</v>
      </c>
      <c r="H60">
        <v>34</v>
      </c>
      <c r="I60" s="4">
        <f t="shared" si="4"/>
        <v>1</v>
      </c>
      <c r="J60">
        <f t="shared" si="5"/>
        <v>34</v>
      </c>
      <c r="K60">
        <v>55</v>
      </c>
      <c r="L60" s="4">
        <f t="shared" si="6"/>
        <v>1</v>
      </c>
      <c r="M60">
        <f t="shared" si="7"/>
        <v>55</v>
      </c>
      <c r="N60">
        <v>3</v>
      </c>
      <c r="O60" s="4">
        <f t="shared" si="8"/>
        <v>9.9744295190560024</v>
      </c>
      <c r="P60">
        <f t="shared" si="9"/>
        <v>29.923288557168007</v>
      </c>
      <c r="Q60">
        <v>34</v>
      </c>
      <c r="R60" s="4">
        <f t="shared" si="10"/>
        <v>10</v>
      </c>
      <c r="S60">
        <f t="shared" si="11"/>
        <v>340</v>
      </c>
      <c r="T60">
        <v>25</v>
      </c>
      <c r="U60" s="4">
        <f t="shared" si="12"/>
        <v>1.5588386121019431</v>
      </c>
      <c r="V60">
        <f t="shared" si="13"/>
        <v>38.970965302548578</v>
      </c>
      <c r="W60">
        <v>372</v>
      </c>
      <c r="X60" s="4">
        <f t="shared" si="14"/>
        <v>1</v>
      </c>
      <c r="Y60">
        <f t="shared" si="15"/>
        <v>372</v>
      </c>
      <c r="AA60">
        <f t="shared" si="16"/>
        <v>935.85786433583462</v>
      </c>
      <c r="AB60">
        <f t="shared" si="17"/>
        <v>59</v>
      </c>
      <c r="AC60">
        <f>VLOOKUP(A60,Referenz_MF!A:E,5,FALSE)</f>
        <v>0</v>
      </c>
      <c r="AD60">
        <f t="shared" si="18"/>
        <v>0</v>
      </c>
    </row>
    <row r="61" spans="1:30" x14ac:dyDescent="0.35">
      <c r="A61" s="5" t="s">
        <v>347</v>
      </c>
      <c r="B61">
        <v>1</v>
      </c>
      <c r="C61" s="4">
        <f t="shared" si="0"/>
        <v>9.8960933020553004</v>
      </c>
      <c r="D61">
        <f t="shared" si="1"/>
        <v>9.8960933020553004</v>
      </c>
      <c r="E61">
        <v>0</v>
      </c>
      <c r="F61" s="4">
        <f t="shared" si="2"/>
        <v>8.2454513095147544</v>
      </c>
      <c r="G61">
        <f t="shared" si="3"/>
        <v>0</v>
      </c>
      <c r="H61">
        <v>78</v>
      </c>
      <c r="I61" s="4">
        <f t="shared" si="4"/>
        <v>1</v>
      </c>
      <c r="J61">
        <f t="shared" si="5"/>
        <v>78</v>
      </c>
      <c r="K61">
        <v>82</v>
      </c>
      <c r="L61" s="4">
        <f t="shared" si="6"/>
        <v>1</v>
      </c>
      <c r="M61">
        <f t="shared" si="7"/>
        <v>82</v>
      </c>
      <c r="N61">
        <v>2</v>
      </c>
      <c r="O61" s="4">
        <f t="shared" si="8"/>
        <v>9.9744295190560024</v>
      </c>
      <c r="P61">
        <f t="shared" si="9"/>
        <v>19.948859038112005</v>
      </c>
      <c r="Q61">
        <v>33</v>
      </c>
      <c r="R61" s="4">
        <f t="shared" si="10"/>
        <v>10</v>
      </c>
      <c r="S61">
        <f t="shared" si="11"/>
        <v>330</v>
      </c>
      <c r="T61">
        <v>26</v>
      </c>
      <c r="U61" s="4">
        <f t="shared" si="12"/>
        <v>1.5588386121019431</v>
      </c>
      <c r="V61">
        <f t="shared" si="13"/>
        <v>40.529803914650522</v>
      </c>
      <c r="W61">
        <v>362</v>
      </c>
      <c r="X61" s="4">
        <f t="shared" si="14"/>
        <v>1</v>
      </c>
      <c r="Y61">
        <f t="shared" si="15"/>
        <v>362</v>
      </c>
      <c r="AA61">
        <f t="shared" si="16"/>
        <v>922.37475625481784</v>
      </c>
      <c r="AB61">
        <f t="shared" si="17"/>
        <v>60</v>
      </c>
      <c r="AC61">
        <f>VLOOKUP(A61,Referenz_MF!A:E,5,FALSE)</f>
        <v>0</v>
      </c>
      <c r="AD61">
        <f t="shared" si="18"/>
        <v>0</v>
      </c>
    </row>
    <row r="62" spans="1:30" x14ac:dyDescent="0.35">
      <c r="A62" s="5" t="s">
        <v>206</v>
      </c>
      <c r="B62">
        <v>2</v>
      </c>
      <c r="C62" s="4">
        <f t="shared" si="0"/>
        <v>9.8960933020553004</v>
      </c>
      <c r="D62">
        <f t="shared" si="1"/>
        <v>19.792186604110601</v>
      </c>
      <c r="E62">
        <v>0</v>
      </c>
      <c r="F62" s="4">
        <f t="shared" si="2"/>
        <v>8.2454513095147544</v>
      </c>
      <c r="G62">
        <f t="shared" si="3"/>
        <v>0</v>
      </c>
      <c r="H62">
        <v>59</v>
      </c>
      <c r="I62" s="4">
        <f t="shared" si="4"/>
        <v>1</v>
      </c>
      <c r="J62">
        <f t="shared" si="5"/>
        <v>59</v>
      </c>
      <c r="K62">
        <v>72</v>
      </c>
      <c r="L62" s="4">
        <f t="shared" si="6"/>
        <v>1</v>
      </c>
      <c r="M62">
        <f t="shared" si="7"/>
        <v>72</v>
      </c>
      <c r="N62">
        <v>3</v>
      </c>
      <c r="O62" s="4">
        <f t="shared" si="8"/>
        <v>9.9744295190560024</v>
      </c>
      <c r="P62">
        <f t="shared" si="9"/>
        <v>29.923288557168007</v>
      </c>
      <c r="Q62">
        <v>36</v>
      </c>
      <c r="R62" s="4">
        <f t="shared" si="10"/>
        <v>10</v>
      </c>
      <c r="S62">
        <f t="shared" si="11"/>
        <v>360</v>
      </c>
      <c r="T62">
        <v>15</v>
      </c>
      <c r="U62" s="4">
        <f t="shared" si="12"/>
        <v>1.5588386121019431</v>
      </c>
      <c r="V62">
        <f t="shared" si="13"/>
        <v>23.382579181529145</v>
      </c>
      <c r="W62">
        <v>344</v>
      </c>
      <c r="X62" s="4">
        <f t="shared" si="14"/>
        <v>1</v>
      </c>
      <c r="Y62">
        <f t="shared" si="15"/>
        <v>344</v>
      </c>
      <c r="AA62">
        <f t="shared" si="16"/>
        <v>908.0980543428077</v>
      </c>
      <c r="AB62">
        <f t="shared" si="17"/>
        <v>61</v>
      </c>
      <c r="AC62">
        <f>VLOOKUP(A62,Referenz_MF!A:E,5,FALSE)</f>
        <v>0</v>
      </c>
      <c r="AD62">
        <f t="shared" si="18"/>
        <v>0</v>
      </c>
    </row>
    <row r="63" spans="1:30" x14ac:dyDescent="0.35">
      <c r="A63" s="5" t="s">
        <v>503</v>
      </c>
      <c r="B63">
        <v>2</v>
      </c>
      <c r="C63" s="4">
        <f t="shared" si="0"/>
        <v>9.8960933020553004</v>
      </c>
      <c r="D63">
        <f t="shared" si="1"/>
        <v>19.792186604110601</v>
      </c>
      <c r="E63">
        <v>0</v>
      </c>
      <c r="F63" s="4">
        <f t="shared" si="2"/>
        <v>8.2454513095147544</v>
      </c>
      <c r="G63">
        <f t="shared" si="3"/>
        <v>0</v>
      </c>
      <c r="H63">
        <v>108</v>
      </c>
      <c r="I63" s="4">
        <f t="shared" si="4"/>
        <v>1</v>
      </c>
      <c r="J63">
        <f t="shared" si="5"/>
        <v>108</v>
      </c>
      <c r="K63">
        <v>128</v>
      </c>
      <c r="L63" s="4">
        <f t="shared" si="6"/>
        <v>1</v>
      </c>
      <c r="M63">
        <f t="shared" si="7"/>
        <v>128</v>
      </c>
      <c r="N63">
        <v>4</v>
      </c>
      <c r="O63" s="4">
        <f t="shared" si="8"/>
        <v>9.9744295190560024</v>
      </c>
      <c r="P63">
        <f t="shared" si="9"/>
        <v>39.89771807622401</v>
      </c>
      <c r="Q63">
        <v>29</v>
      </c>
      <c r="R63" s="4">
        <f t="shared" si="10"/>
        <v>10</v>
      </c>
      <c r="S63">
        <f t="shared" si="11"/>
        <v>290</v>
      </c>
      <c r="T63">
        <v>23</v>
      </c>
      <c r="U63" s="4">
        <f t="shared" si="12"/>
        <v>1.5588386121019431</v>
      </c>
      <c r="V63">
        <f t="shared" si="13"/>
        <v>35.85328807834469</v>
      </c>
      <c r="W63">
        <v>276</v>
      </c>
      <c r="X63" s="4">
        <f t="shared" si="14"/>
        <v>1</v>
      </c>
      <c r="Y63">
        <f t="shared" si="15"/>
        <v>276</v>
      </c>
      <c r="AA63">
        <f t="shared" si="16"/>
        <v>897.54319275867931</v>
      </c>
      <c r="AB63">
        <f t="shared" si="17"/>
        <v>62</v>
      </c>
      <c r="AC63">
        <f>VLOOKUP(A63,Referenz_MF!A:E,5,FALSE)</f>
        <v>0</v>
      </c>
      <c r="AD63">
        <f t="shared" si="18"/>
        <v>0</v>
      </c>
    </row>
    <row r="64" spans="1:30" x14ac:dyDescent="0.35">
      <c r="A64" s="5" t="s">
        <v>123</v>
      </c>
      <c r="B64">
        <v>2</v>
      </c>
      <c r="C64" s="4">
        <f t="shared" si="0"/>
        <v>9.8960933020553004</v>
      </c>
      <c r="D64">
        <f t="shared" si="1"/>
        <v>19.792186604110601</v>
      </c>
      <c r="E64">
        <v>1</v>
      </c>
      <c r="F64" s="4">
        <f t="shared" si="2"/>
        <v>8.2454513095147544</v>
      </c>
      <c r="G64">
        <f t="shared" si="3"/>
        <v>8.2454513095147544</v>
      </c>
      <c r="H64">
        <v>66</v>
      </c>
      <c r="I64" s="4">
        <f t="shared" si="4"/>
        <v>1</v>
      </c>
      <c r="J64">
        <f t="shared" si="5"/>
        <v>66</v>
      </c>
      <c r="K64">
        <v>128</v>
      </c>
      <c r="L64" s="4">
        <f t="shared" si="6"/>
        <v>1</v>
      </c>
      <c r="M64">
        <f t="shared" si="7"/>
        <v>128</v>
      </c>
      <c r="N64">
        <v>4</v>
      </c>
      <c r="O64" s="4">
        <f t="shared" si="8"/>
        <v>9.9744295190560024</v>
      </c>
      <c r="P64">
        <f t="shared" si="9"/>
        <v>39.89771807622401</v>
      </c>
      <c r="Q64">
        <v>36</v>
      </c>
      <c r="R64" s="4">
        <f t="shared" si="10"/>
        <v>10</v>
      </c>
      <c r="S64">
        <f t="shared" si="11"/>
        <v>360</v>
      </c>
      <c r="T64">
        <v>13</v>
      </c>
      <c r="U64" s="4">
        <f t="shared" si="12"/>
        <v>1.5588386121019431</v>
      </c>
      <c r="V64">
        <f t="shared" si="13"/>
        <v>20.264901957325261</v>
      </c>
      <c r="W64">
        <v>230</v>
      </c>
      <c r="X64" s="4">
        <f t="shared" si="14"/>
        <v>1</v>
      </c>
      <c r="Y64">
        <f t="shared" si="15"/>
        <v>230</v>
      </c>
      <c r="AA64">
        <f t="shared" si="16"/>
        <v>872.20025794717469</v>
      </c>
      <c r="AB64">
        <f t="shared" si="17"/>
        <v>63</v>
      </c>
      <c r="AC64">
        <f>VLOOKUP(A64,Referenz_MF!A:E,5,FALSE)</f>
        <v>0</v>
      </c>
      <c r="AD64">
        <f t="shared" si="18"/>
        <v>0</v>
      </c>
    </row>
    <row r="65" spans="1:30" x14ac:dyDescent="0.35">
      <c r="A65" s="5" t="s">
        <v>160</v>
      </c>
      <c r="B65">
        <v>2</v>
      </c>
      <c r="C65" s="4">
        <f t="shared" si="0"/>
        <v>9.8960933020553004</v>
      </c>
      <c r="D65">
        <f t="shared" si="1"/>
        <v>19.792186604110601</v>
      </c>
      <c r="E65">
        <v>0</v>
      </c>
      <c r="F65" s="4">
        <f t="shared" si="2"/>
        <v>8.2454513095147544</v>
      </c>
      <c r="G65">
        <f t="shared" si="3"/>
        <v>0</v>
      </c>
      <c r="H65">
        <v>96</v>
      </c>
      <c r="I65" s="4">
        <f t="shared" si="4"/>
        <v>1</v>
      </c>
      <c r="J65">
        <f t="shared" si="5"/>
        <v>96</v>
      </c>
      <c r="K65">
        <v>135</v>
      </c>
      <c r="L65" s="4">
        <f t="shared" si="6"/>
        <v>1</v>
      </c>
      <c r="M65">
        <f t="shared" si="7"/>
        <v>135</v>
      </c>
      <c r="N65">
        <v>3</v>
      </c>
      <c r="O65" s="4">
        <f t="shared" si="8"/>
        <v>9.9744295190560024</v>
      </c>
      <c r="P65">
        <f t="shared" si="9"/>
        <v>29.923288557168007</v>
      </c>
      <c r="Q65">
        <v>29</v>
      </c>
      <c r="R65" s="4">
        <f t="shared" si="10"/>
        <v>10</v>
      </c>
      <c r="S65">
        <f t="shared" si="11"/>
        <v>290</v>
      </c>
      <c r="T65">
        <v>10</v>
      </c>
      <c r="U65" s="4">
        <f t="shared" si="12"/>
        <v>1.5588386121019431</v>
      </c>
      <c r="V65">
        <f t="shared" si="13"/>
        <v>15.588386121019431</v>
      </c>
      <c r="W65">
        <v>219</v>
      </c>
      <c r="X65" s="4">
        <f t="shared" si="14"/>
        <v>1</v>
      </c>
      <c r="Y65">
        <f t="shared" si="15"/>
        <v>219</v>
      </c>
      <c r="AA65">
        <f t="shared" si="16"/>
        <v>805.30386128229804</v>
      </c>
      <c r="AB65">
        <f t="shared" si="17"/>
        <v>64</v>
      </c>
      <c r="AC65">
        <f>VLOOKUP(A65,Referenz_MF!A:E,5,FALSE)</f>
        <v>0</v>
      </c>
      <c r="AD65">
        <f t="shared" si="18"/>
        <v>0</v>
      </c>
    </row>
    <row r="66" spans="1:30" x14ac:dyDescent="0.35">
      <c r="A66" s="5" t="s">
        <v>442</v>
      </c>
      <c r="B66">
        <v>1</v>
      </c>
      <c r="C66" s="4">
        <f t="shared" ref="C66:C129" si="19">$C$298</f>
        <v>9.8960933020553004</v>
      </c>
      <c r="D66">
        <f t="shared" ref="D66:D129" si="20">B66*C66</f>
        <v>9.8960933020553004</v>
      </c>
      <c r="E66">
        <v>1</v>
      </c>
      <c r="F66" s="4">
        <f t="shared" ref="F66:F129" si="21">$F$298</f>
        <v>8.2454513095147544</v>
      </c>
      <c r="G66">
        <f t="shared" ref="G66:G129" si="22">E66*F66</f>
        <v>8.2454513095147544</v>
      </c>
      <c r="H66">
        <v>47</v>
      </c>
      <c r="I66" s="4">
        <f t="shared" ref="I66:I129" si="23">$I$298</f>
        <v>1</v>
      </c>
      <c r="J66">
        <f t="shared" ref="J66:J129" si="24">H66*I66</f>
        <v>47</v>
      </c>
      <c r="K66">
        <v>77</v>
      </c>
      <c r="L66" s="4">
        <f t="shared" ref="L66:L129" si="25">$L$298</f>
        <v>1</v>
      </c>
      <c r="M66">
        <f t="shared" ref="M66:M129" si="26">K66*L66</f>
        <v>77</v>
      </c>
      <c r="N66">
        <v>5</v>
      </c>
      <c r="O66" s="4">
        <f t="shared" ref="O66:O129" si="27">$O$298</f>
        <v>9.9744295190560024</v>
      </c>
      <c r="P66">
        <f t="shared" ref="P66:P129" si="28">N66*O66</f>
        <v>49.872147595280012</v>
      </c>
      <c r="Q66">
        <v>41</v>
      </c>
      <c r="R66" s="4">
        <f t="shared" ref="R66:R129" si="29">$R$298</f>
        <v>10</v>
      </c>
      <c r="S66">
        <f t="shared" ref="S66:S129" si="30">Q66*R66</f>
        <v>410</v>
      </c>
      <c r="T66">
        <v>11</v>
      </c>
      <c r="U66" s="4">
        <f t="shared" ref="U66:U129" si="31">$U$298</f>
        <v>1.5588386121019431</v>
      </c>
      <c r="V66">
        <f t="shared" ref="V66:V129" si="32">T66*U66</f>
        <v>17.147224733121373</v>
      </c>
      <c r="W66">
        <v>180</v>
      </c>
      <c r="X66" s="4">
        <f t="shared" ref="X66:X129" si="33">$X$298</f>
        <v>1</v>
      </c>
      <c r="Y66">
        <f t="shared" ref="Y66:Y129" si="34">W66*X66</f>
        <v>180</v>
      </c>
      <c r="AA66">
        <f t="shared" ref="AA66:AA129" si="35">SUM(V66,S66,P66,M66,J66,G66,D66,Y66)</f>
        <v>799.16091693997157</v>
      </c>
      <c r="AB66">
        <f t="shared" ref="AB66:AB129" si="36">RANK(AA66,AA:AA,0)</f>
        <v>65</v>
      </c>
      <c r="AC66">
        <f>VLOOKUP(A66,Referenz_MF!A:E,5,FALSE)</f>
        <v>0</v>
      </c>
      <c r="AD66">
        <f t="shared" ref="AD66:AD129" si="37">IFERROR(IF(AC66=0,0,ABS(AB66-AC66)),0)</f>
        <v>0</v>
      </c>
    </row>
    <row r="67" spans="1:30" x14ac:dyDescent="0.35">
      <c r="A67" s="5" t="s">
        <v>411</v>
      </c>
      <c r="B67">
        <v>2</v>
      </c>
      <c r="C67" s="4">
        <f t="shared" si="19"/>
        <v>9.8960933020553004</v>
      </c>
      <c r="D67">
        <f t="shared" si="20"/>
        <v>19.792186604110601</v>
      </c>
      <c r="E67">
        <v>2</v>
      </c>
      <c r="F67" s="4">
        <f t="shared" si="21"/>
        <v>8.2454513095147544</v>
      </c>
      <c r="G67">
        <f t="shared" si="22"/>
        <v>16.490902619029509</v>
      </c>
      <c r="H67">
        <v>34</v>
      </c>
      <c r="I67" s="4">
        <f t="shared" si="23"/>
        <v>1</v>
      </c>
      <c r="J67">
        <f t="shared" si="24"/>
        <v>34</v>
      </c>
      <c r="K67">
        <v>58</v>
      </c>
      <c r="L67" s="4">
        <f t="shared" si="25"/>
        <v>1</v>
      </c>
      <c r="M67">
        <f t="shared" si="26"/>
        <v>58</v>
      </c>
      <c r="N67">
        <v>5</v>
      </c>
      <c r="O67" s="4">
        <f t="shared" si="27"/>
        <v>9.9744295190560024</v>
      </c>
      <c r="P67">
        <f t="shared" si="28"/>
        <v>49.872147595280012</v>
      </c>
      <c r="Q67">
        <v>33</v>
      </c>
      <c r="R67" s="4">
        <f t="shared" si="29"/>
        <v>10</v>
      </c>
      <c r="S67">
        <f t="shared" si="30"/>
        <v>330</v>
      </c>
      <c r="T67">
        <v>31</v>
      </c>
      <c r="U67" s="4">
        <f t="shared" si="31"/>
        <v>1.5588386121019431</v>
      </c>
      <c r="V67">
        <f t="shared" si="32"/>
        <v>48.323996975160235</v>
      </c>
      <c r="W67">
        <v>242</v>
      </c>
      <c r="X67" s="4">
        <f t="shared" si="33"/>
        <v>1</v>
      </c>
      <c r="Y67">
        <f t="shared" si="34"/>
        <v>242</v>
      </c>
      <c r="AA67">
        <f t="shared" si="35"/>
        <v>798.47923379358042</v>
      </c>
      <c r="AB67">
        <f t="shared" si="36"/>
        <v>66</v>
      </c>
      <c r="AC67">
        <f>VLOOKUP(A67,Referenz_MF!A:E,5,FALSE)</f>
        <v>0</v>
      </c>
      <c r="AD67">
        <f t="shared" si="37"/>
        <v>0</v>
      </c>
    </row>
    <row r="68" spans="1:30" x14ac:dyDescent="0.35">
      <c r="A68" s="5" t="s">
        <v>74</v>
      </c>
      <c r="B68">
        <v>1</v>
      </c>
      <c r="C68" s="4">
        <f t="shared" si="19"/>
        <v>9.8960933020553004</v>
      </c>
      <c r="D68">
        <f t="shared" si="20"/>
        <v>9.8960933020553004</v>
      </c>
      <c r="E68">
        <v>0</v>
      </c>
      <c r="F68" s="4">
        <f t="shared" si="21"/>
        <v>8.2454513095147544</v>
      </c>
      <c r="G68">
        <f t="shared" si="22"/>
        <v>0</v>
      </c>
      <c r="H68">
        <v>60</v>
      </c>
      <c r="I68" s="4">
        <f t="shared" si="23"/>
        <v>1</v>
      </c>
      <c r="J68">
        <f t="shared" si="24"/>
        <v>60</v>
      </c>
      <c r="K68">
        <v>57</v>
      </c>
      <c r="L68" s="4">
        <f t="shared" si="25"/>
        <v>1</v>
      </c>
      <c r="M68">
        <f t="shared" si="26"/>
        <v>57</v>
      </c>
      <c r="N68">
        <v>3</v>
      </c>
      <c r="O68" s="4">
        <f t="shared" si="27"/>
        <v>9.9744295190560024</v>
      </c>
      <c r="P68">
        <f t="shared" si="28"/>
        <v>29.923288557168007</v>
      </c>
      <c r="Q68">
        <v>37</v>
      </c>
      <c r="R68" s="4">
        <f t="shared" si="29"/>
        <v>10</v>
      </c>
      <c r="S68">
        <f t="shared" si="30"/>
        <v>370</v>
      </c>
      <c r="T68">
        <v>13</v>
      </c>
      <c r="U68" s="4">
        <f t="shared" si="31"/>
        <v>1.5588386121019431</v>
      </c>
      <c r="V68">
        <f t="shared" si="32"/>
        <v>20.264901957325261</v>
      </c>
      <c r="W68">
        <v>240</v>
      </c>
      <c r="X68" s="4">
        <f t="shared" si="33"/>
        <v>1</v>
      </c>
      <c r="Y68">
        <f t="shared" si="34"/>
        <v>240</v>
      </c>
      <c r="AA68">
        <f t="shared" si="35"/>
        <v>787.08428381654858</v>
      </c>
      <c r="AB68">
        <f t="shared" si="36"/>
        <v>67</v>
      </c>
      <c r="AC68">
        <f>VLOOKUP(A68,Referenz_MF!A:E,5,FALSE)</f>
        <v>0</v>
      </c>
      <c r="AD68">
        <f t="shared" si="37"/>
        <v>0</v>
      </c>
    </row>
    <row r="69" spans="1:30" x14ac:dyDescent="0.35">
      <c r="A69" s="5" t="s">
        <v>397</v>
      </c>
      <c r="B69">
        <v>2</v>
      </c>
      <c r="C69" s="4">
        <f t="shared" si="19"/>
        <v>9.8960933020553004</v>
      </c>
      <c r="D69">
        <f t="shared" si="20"/>
        <v>19.792186604110601</v>
      </c>
      <c r="E69">
        <v>0</v>
      </c>
      <c r="F69" s="4">
        <f t="shared" si="21"/>
        <v>8.2454513095147544</v>
      </c>
      <c r="G69">
        <f t="shared" si="22"/>
        <v>0</v>
      </c>
      <c r="H69">
        <v>50</v>
      </c>
      <c r="I69" s="4">
        <f t="shared" si="23"/>
        <v>1</v>
      </c>
      <c r="J69">
        <f t="shared" si="24"/>
        <v>50</v>
      </c>
      <c r="K69">
        <v>81</v>
      </c>
      <c r="L69" s="4">
        <f t="shared" si="25"/>
        <v>1</v>
      </c>
      <c r="M69">
        <f t="shared" si="26"/>
        <v>81</v>
      </c>
      <c r="N69">
        <v>6</v>
      </c>
      <c r="O69" s="4">
        <f t="shared" si="27"/>
        <v>9.9744295190560024</v>
      </c>
      <c r="P69">
        <f t="shared" si="28"/>
        <v>59.846577114336014</v>
      </c>
      <c r="Q69">
        <v>47</v>
      </c>
      <c r="R69" s="4">
        <f t="shared" si="29"/>
        <v>10</v>
      </c>
      <c r="S69">
        <f t="shared" si="30"/>
        <v>470</v>
      </c>
      <c r="T69">
        <v>13</v>
      </c>
      <c r="U69" s="4">
        <f t="shared" si="31"/>
        <v>1.5588386121019431</v>
      </c>
      <c r="V69">
        <f t="shared" si="32"/>
        <v>20.264901957325261</v>
      </c>
      <c r="W69">
        <v>84</v>
      </c>
      <c r="X69" s="4">
        <f t="shared" si="33"/>
        <v>1</v>
      </c>
      <c r="Y69">
        <f t="shared" si="34"/>
        <v>84</v>
      </c>
      <c r="AA69">
        <f t="shared" si="35"/>
        <v>784.90366567577189</v>
      </c>
      <c r="AB69">
        <f t="shared" si="36"/>
        <v>68</v>
      </c>
      <c r="AC69">
        <f>VLOOKUP(A69,Referenz_MF!A:E,5,FALSE)</f>
        <v>10</v>
      </c>
      <c r="AD69">
        <f t="shared" si="37"/>
        <v>58</v>
      </c>
    </row>
    <row r="70" spans="1:30" x14ac:dyDescent="0.35">
      <c r="A70" s="5" t="s">
        <v>440</v>
      </c>
      <c r="B70">
        <v>0</v>
      </c>
      <c r="C70" s="4">
        <f t="shared" si="19"/>
        <v>9.8960933020553004</v>
      </c>
      <c r="D70">
        <f t="shared" si="20"/>
        <v>0</v>
      </c>
      <c r="E70">
        <v>1</v>
      </c>
      <c r="F70" s="4">
        <f t="shared" si="21"/>
        <v>8.2454513095147544</v>
      </c>
      <c r="G70">
        <f t="shared" si="22"/>
        <v>8.2454513095147544</v>
      </c>
      <c r="H70">
        <v>56</v>
      </c>
      <c r="I70" s="4">
        <f t="shared" si="23"/>
        <v>1</v>
      </c>
      <c r="J70">
        <f t="shared" si="24"/>
        <v>56</v>
      </c>
      <c r="K70">
        <v>85</v>
      </c>
      <c r="L70" s="4">
        <f t="shared" si="25"/>
        <v>1</v>
      </c>
      <c r="M70">
        <f t="shared" si="26"/>
        <v>85</v>
      </c>
      <c r="N70">
        <v>2</v>
      </c>
      <c r="O70" s="4">
        <f t="shared" si="27"/>
        <v>9.9744295190560024</v>
      </c>
      <c r="P70">
        <f t="shared" si="28"/>
        <v>19.948859038112005</v>
      </c>
      <c r="Q70">
        <v>25</v>
      </c>
      <c r="R70" s="4">
        <f t="shared" si="29"/>
        <v>10</v>
      </c>
      <c r="S70">
        <f t="shared" si="30"/>
        <v>250</v>
      </c>
      <c r="T70">
        <v>28</v>
      </c>
      <c r="U70" s="4">
        <f t="shared" si="31"/>
        <v>1.5588386121019431</v>
      </c>
      <c r="V70">
        <f t="shared" si="32"/>
        <v>43.647481138854403</v>
      </c>
      <c r="W70">
        <v>314</v>
      </c>
      <c r="X70" s="4">
        <f t="shared" si="33"/>
        <v>1</v>
      </c>
      <c r="Y70">
        <f t="shared" si="34"/>
        <v>314</v>
      </c>
      <c r="AA70">
        <f t="shared" si="35"/>
        <v>776.84179148648116</v>
      </c>
      <c r="AB70">
        <f t="shared" si="36"/>
        <v>69</v>
      </c>
      <c r="AC70">
        <f>VLOOKUP(A70,Referenz_MF!A:E,5,FALSE)</f>
        <v>0</v>
      </c>
      <c r="AD70">
        <f t="shared" si="37"/>
        <v>0</v>
      </c>
    </row>
    <row r="71" spans="1:30" x14ac:dyDescent="0.35">
      <c r="A71" s="5" t="s">
        <v>436</v>
      </c>
      <c r="B71">
        <v>2</v>
      </c>
      <c r="C71" s="4">
        <f t="shared" si="19"/>
        <v>9.8960933020553004</v>
      </c>
      <c r="D71">
        <f t="shared" si="20"/>
        <v>19.792186604110601</v>
      </c>
      <c r="E71">
        <v>3</v>
      </c>
      <c r="F71" s="4">
        <f t="shared" si="21"/>
        <v>8.2454513095147544</v>
      </c>
      <c r="G71">
        <f t="shared" si="22"/>
        <v>24.736353928544261</v>
      </c>
      <c r="H71">
        <v>52</v>
      </c>
      <c r="I71" s="4">
        <f t="shared" si="23"/>
        <v>1</v>
      </c>
      <c r="J71">
        <f t="shared" si="24"/>
        <v>52</v>
      </c>
      <c r="K71">
        <v>71</v>
      </c>
      <c r="L71" s="4">
        <f t="shared" si="25"/>
        <v>1</v>
      </c>
      <c r="M71">
        <f t="shared" si="26"/>
        <v>71</v>
      </c>
      <c r="N71">
        <v>4</v>
      </c>
      <c r="O71" s="4">
        <f t="shared" si="27"/>
        <v>9.9744295190560024</v>
      </c>
      <c r="P71">
        <f t="shared" si="28"/>
        <v>39.89771807622401</v>
      </c>
      <c r="Q71">
        <v>37</v>
      </c>
      <c r="R71" s="4">
        <f t="shared" si="29"/>
        <v>10</v>
      </c>
      <c r="S71">
        <f t="shared" si="30"/>
        <v>370</v>
      </c>
      <c r="T71">
        <v>15</v>
      </c>
      <c r="U71" s="4">
        <f t="shared" si="31"/>
        <v>1.5588386121019431</v>
      </c>
      <c r="V71">
        <f t="shared" si="32"/>
        <v>23.382579181529145</v>
      </c>
      <c r="W71">
        <v>173</v>
      </c>
      <c r="X71" s="4">
        <f t="shared" si="33"/>
        <v>1</v>
      </c>
      <c r="Y71">
        <f t="shared" si="34"/>
        <v>173</v>
      </c>
      <c r="AA71">
        <f t="shared" si="35"/>
        <v>773.80883779040801</v>
      </c>
      <c r="AB71">
        <f t="shared" si="36"/>
        <v>70</v>
      </c>
      <c r="AC71">
        <f>VLOOKUP(A71,Referenz_MF!A:E,5,FALSE)</f>
        <v>0</v>
      </c>
      <c r="AD71">
        <f t="shared" si="37"/>
        <v>0</v>
      </c>
    </row>
    <row r="72" spans="1:30" x14ac:dyDescent="0.35">
      <c r="A72" s="5" t="s">
        <v>487</v>
      </c>
      <c r="B72">
        <v>0</v>
      </c>
      <c r="C72" s="4">
        <f t="shared" si="19"/>
        <v>9.8960933020553004</v>
      </c>
      <c r="D72">
        <f t="shared" si="20"/>
        <v>0</v>
      </c>
      <c r="E72">
        <v>1</v>
      </c>
      <c r="F72" s="4">
        <f t="shared" si="21"/>
        <v>8.2454513095147544</v>
      </c>
      <c r="G72">
        <f t="shared" si="22"/>
        <v>8.2454513095147544</v>
      </c>
      <c r="H72">
        <v>43</v>
      </c>
      <c r="I72" s="4">
        <f t="shared" si="23"/>
        <v>1</v>
      </c>
      <c r="J72">
        <f t="shared" si="24"/>
        <v>43</v>
      </c>
      <c r="K72">
        <v>82</v>
      </c>
      <c r="L72" s="4">
        <f t="shared" si="25"/>
        <v>1</v>
      </c>
      <c r="M72">
        <f t="shared" si="26"/>
        <v>82</v>
      </c>
      <c r="N72">
        <v>0</v>
      </c>
      <c r="O72" s="4">
        <f t="shared" si="27"/>
        <v>9.9744295190560024</v>
      </c>
      <c r="P72">
        <f t="shared" si="28"/>
        <v>0</v>
      </c>
      <c r="Q72">
        <v>39</v>
      </c>
      <c r="R72" s="4">
        <f t="shared" si="29"/>
        <v>10</v>
      </c>
      <c r="S72">
        <f t="shared" si="30"/>
        <v>390</v>
      </c>
      <c r="T72">
        <v>32</v>
      </c>
      <c r="U72" s="4">
        <f t="shared" si="31"/>
        <v>1.5588386121019431</v>
      </c>
      <c r="V72">
        <f t="shared" si="32"/>
        <v>49.882835587262178</v>
      </c>
      <c r="W72">
        <v>183</v>
      </c>
      <c r="X72" s="4">
        <f t="shared" si="33"/>
        <v>1</v>
      </c>
      <c r="Y72">
        <f t="shared" si="34"/>
        <v>183</v>
      </c>
      <c r="AA72">
        <f t="shared" si="35"/>
        <v>756.12828689677701</v>
      </c>
      <c r="AB72">
        <f t="shared" si="36"/>
        <v>71</v>
      </c>
      <c r="AC72">
        <f>VLOOKUP(A72,Referenz_MF!A:E,5,FALSE)</f>
        <v>0</v>
      </c>
      <c r="AD72">
        <f t="shared" si="37"/>
        <v>0</v>
      </c>
    </row>
    <row r="73" spans="1:30" x14ac:dyDescent="0.35">
      <c r="A73" s="5" t="s">
        <v>508</v>
      </c>
      <c r="B73">
        <v>2</v>
      </c>
      <c r="C73" s="4">
        <f t="shared" si="19"/>
        <v>9.8960933020553004</v>
      </c>
      <c r="D73">
        <f t="shared" si="20"/>
        <v>19.792186604110601</v>
      </c>
      <c r="E73">
        <v>1</v>
      </c>
      <c r="F73" s="4">
        <f t="shared" si="21"/>
        <v>8.2454513095147544</v>
      </c>
      <c r="G73">
        <f t="shared" si="22"/>
        <v>8.2454513095147544</v>
      </c>
      <c r="H73">
        <v>42</v>
      </c>
      <c r="I73" s="4">
        <f t="shared" si="23"/>
        <v>1</v>
      </c>
      <c r="J73">
        <f t="shared" si="24"/>
        <v>42</v>
      </c>
      <c r="K73">
        <v>61</v>
      </c>
      <c r="L73" s="4">
        <f t="shared" si="25"/>
        <v>1</v>
      </c>
      <c r="M73">
        <f t="shared" si="26"/>
        <v>61</v>
      </c>
      <c r="N73">
        <v>3</v>
      </c>
      <c r="O73" s="4">
        <f t="shared" si="27"/>
        <v>9.9744295190560024</v>
      </c>
      <c r="P73">
        <f t="shared" si="28"/>
        <v>29.923288557168007</v>
      </c>
      <c r="Q73">
        <v>33</v>
      </c>
      <c r="R73" s="4">
        <f t="shared" si="29"/>
        <v>10</v>
      </c>
      <c r="S73">
        <f t="shared" si="30"/>
        <v>330</v>
      </c>
      <c r="T73">
        <v>15</v>
      </c>
      <c r="U73" s="4">
        <f t="shared" si="31"/>
        <v>1.5588386121019431</v>
      </c>
      <c r="V73">
        <f t="shared" si="32"/>
        <v>23.382579181529145</v>
      </c>
      <c r="W73">
        <v>237</v>
      </c>
      <c r="X73" s="4">
        <f t="shared" si="33"/>
        <v>1</v>
      </c>
      <c r="Y73">
        <f t="shared" si="34"/>
        <v>237</v>
      </c>
      <c r="AA73">
        <f t="shared" si="35"/>
        <v>751.34350565232251</v>
      </c>
      <c r="AB73">
        <f t="shared" si="36"/>
        <v>72</v>
      </c>
      <c r="AC73">
        <f>VLOOKUP(A73,Referenz_MF!A:E,5,FALSE)</f>
        <v>0</v>
      </c>
      <c r="AD73">
        <f t="shared" si="37"/>
        <v>0</v>
      </c>
    </row>
    <row r="74" spans="1:30" x14ac:dyDescent="0.35">
      <c r="A74" s="5" t="s">
        <v>401</v>
      </c>
      <c r="B74">
        <v>2</v>
      </c>
      <c r="C74" s="4">
        <f t="shared" si="19"/>
        <v>9.8960933020553004</v>
      </c>
      <c r="D74">
        <f t="shared" si="20"/>
        <v>19.792186604110601</v>
      </c>
      <c r="E74">
        <v>0</v>
      </c>
      <c r="F74" s="4">
        <f t="shared" si="21"/>
        <v>8.2454513095147544</v>
      </c>
      <c r="G74">
        <f t="shared" si="22"/>
        <v>0</v>
      </c>
      <c r="H74">
        <v>60</v>
      </c>
      <c r="I74" s="4">
        <f t="shared" si="23"/>
        <v>1</v>
      </c>
      <c r="J74">
        <f t="shared" si="24"/>
        <v>60</v>
      </c>
      <c r="K74">
        <v>56</v>
      </c>
      <c r="L74" s="4">
        <f t="shared" si="25"/>
        <v>1</v>
      </c>
      <c r="M74">
        <f t="shared" si="26"/>
        <v>56</v>
      </c>
      <c r="N74">
        <v>2</v>
      </c>
      <c r="O74" s="4">
        <f t="shared" si="27"/>
        <v>9.9744295190560024</v>
      </c>
      <c r="P74">
        <f t="shared" si="28"/>
        <v>19.948859038112005</v>
      </c>
      <c r="Q74">
        <v>19</v>
      </c>
      <c r="R74" s="4">
        <f t="shared" si="29"/>
        <v>10</v>
      </c>
      <c r="S74">
        <f t="shared" si="30"/>
        <v>190</v>
      </c>
      <c r="T74">
        <v>17</v>
      </c>
      <c r="U74" s="4">
        <f t="shared" si="31"/>
        <v>1.5588386121019431</v>
      </c>
      <c r="V74">
        <f t="shared" si="32"/>
        <v>26.500256405733033</v>
      </c>
      <c r="W74">
        <v>378</v>
      </c>
      <c r="X74" s="4">
        <f t="shared" si="33"/>
        <v>1</v>
      </c>
      <c r="Y74">
        <f t="shared" si="34"/>
        <v>378</v>
      </c>
      <c r="AA74">
        <f t="shared" si="35"/>
        <v>750.24130204795563</v>
      </c>
      <c r="AB74">
        <f t="shared" si="36"/>
        <v>73</v>
      </c>
      <c r="AC74">
        <f>VLOOKUP(A74,Referenz_MF!A:E,5,FALSE)</f>
        <v>0</v>
      </c>
      <c r="AD74">
        <f t="shared" si="37"/>
        <v>0</v>
      </c>
    </row>
    <row r="75" spans="1:30" x14ac:dyDescent="0.35">
      <c r="A75" s="5" t="s">
        <v>385</v>
      </c>
      <c r="B75">
        <v>1</v>
      </c>
      <c r="C75" s="4">
        <f t="shared" si="19"/>
        <v>9.8960933020553004</v>
      </c>
      <c r="D75">
        <f t="shared" si="20"/>
        <v>9.8960933020553004</v>
      </c>
      <c r="E75">
        <v>1</v>
      </c>
      <c r="F75" s="4">
        <f t="shared" si="21"/>
        <v>8.2454513095147544</v>
      </c>
      <c r="G75">
        <f t="shared" si="22"/>
        <v>8.2454513095147544</v>
      </c>
      <c r="H75">
        <v>57</v>
      </c>
      <c r="I75" s="4">
        <f t="shared" si="23"/>
        <v>1</v>
      </c>
      <c r="J75">
        <f t="shared" si="24"/>
        <v>57</v>
      </c>
      <c r="K75">
        <v>58</v>
      </c>
      <c r="L75" s="4">
        <f t="shared" si="25"/>
        <v>1</v>
      </c>
      <c r="M75">
        <f t="shared" si="26"/>
        <v>58</v>
      </c>
      <c r="N75">
        <v>3</v>
      </c>
      <c r="O75" s="4">
        <f t="shared" si="27"/>
        <v>9.9744295190560024</v>
      </c>
      <c r="P75">
        <f t="shared" si="28"/>
        <v>29.923288557168007</v>
      </c>
      <c r="Q75">
        <v>29</v>
      </c>
      <c r="R75" s="4">
        <f t="shared" si="29"/>
        <v>10</v>
      </c>
      <c r="S75">
        <f t="shared" si="30"/>
        <v>290</v>
      </c>
      <c r="T75">
        <v>14</v>
      </c>
      <c r="U75" s="4">
        <f t="shared" si="31"/>
        <v>1.5588386121019431</v>
      </c>
      <c r="V75">
        <f t="shared" si="32"/>
        <v>21.823740569427201</v>
      </c>
      <c r="W75">
        <v>265</v>
      </c>
      <c r="X75" s="4">
        <f t="shared" si="33"/>
        <v>1</v>
      </c>
      <c r="Y75">
        <f t="shared" si="34"/>
        <v>265</v>
      </c>
      <c r="AA75">
        <f t="shared" si="35"/>
        <v>739.88857373816518</v>
      </c>
      <c r="AB75">
        <f t="shared" si="36"/>
        <v>74</v>
      </c>
      <c r="AC75">
        <f>VLOOKUP(A75,Referenz_MF!A:E,5,FALSE)</f>
        <v>0</v>
      </c>
      <c r="AD75">
        <f t="shared" si="37"/>
        <v>0</v>
      </c>
    </row>
    <row r="76" spans="1:30" x14ac:dyDescent="0.35">
      <c r="A76" s="5" t="s">
        <v>259</v>
      </c>
      <c r="B76">
        <v>0</v>
      </c>
      <c r="C76" s="4">
        <f t="shared" si="19"/>
        <v>9.8960933020553004</v>
      </c>
      <c r="D76">
        <f t="shared" si="20"/>
        <v>0</v>
      </c>
      <c r="E76">
        <v>1</v>
      </c>
      <c r="F76" s="4">
        <f t="shared" si="21"/>
        <v>8.2454513095147544</v>
      </c>
      <c r="G76">
        <f t="shared" si="22"/>
        <v>8.2454513095147544</v>
      </c>
      <c r="H76">
        <v>19</v>
      </c>
      <c r="I76" s="4">
        <f t="shared" si="23"/>
        <v>1</v>
      </c>
      <c r="J76">
        <f t="shared" si="24"/>
        <v>19</v>
      </c>
      <c r="K76">
        <v>57</v>
      </c>
      <c r="L76" s="4">
        <f t="shared" si="25"/>
        <v>1</v>
      </c>
      <c r="M76">
        <f t="shared" si="26"/>
        <v>57</v>
      </c>
      <c r="N76">
        <v>4</v>
      </c>
      <c r="O76" s="4">
        <f t="shared" si="27"/>
        <v>9.9744295190560024</v>
      </c>
      <c r="P76">
        <f t="shared" si="28"/>
        <v>39.89771807622401</v>
      </c>
      <c r="Q76">
        <v>26</v>
      </c>
      <c r="R76" s="4">
        <f t="shared" si="29"/>
        <v>10</v>
      </c>
      <c r="S76">
        <f t="shared" si="30"/>
        <v>260</v>
      </c>
      <c r="T76">
        <v>33</v>
      </c>
      <c r="U76" s="4">
        <f t="shared" si="31"/>
        <v>1.5588386121019431</v>
      </c>
      <c r="V76">
        <f t="shared" si="32"/>
        <v>51.441674199364122</v>
      </c>
      <c r="W76">
        <v>303</v>
      </c>
      <c r="X76" s="4">
        <f t="shared" si="33"/>
        <v>1</v>
      </c>
      <c r="Y76">
        <f t="shared" si="34"/>
        <v>303</v>
      </c>
      <c r="AA76">
        <f t="shared" si="35"/>
        <v>738.58484358510282</v>
      </c>
      <c r="AB76">
        <f t="shared" si="36"/>
        <v>75</v>
      </c>
      <c r="AC76">
        <f>VLOOKUP(A76,Referenz_MF!A:E,5,FALSE)</f>
        <v>0</v>
      </c>
      <c r="AD76">
        <f t="shared" si="37"/>
        <v>0</v>
      </c>
    </row>
    <row r="77" spans="1:30" x14ac:dyDescent="0.35">
      <c r="A77" s="5" t="s">
        <v>469</v>
      </c>
      <c r="B77">
        <v>3</v>
      </c>
      <c r="C77" s="4">
        <f t="shared" si="19"/>
        <v>9.8960933020553004</v>
      </c>
      <c r="D77">
        <f t="shared" si="20"/>
        <v>29.688279906165903</v>
      </c>
      <c r="E77">
        <v>2</v>
      </c>
      <c r="F77" s="4">
        <f t="shared" si="21"/>
        <v>8.2454513095147544</v>
      </c>
      <c r="G77">
        <f t="shared" si="22"/>
        <v>16.490902619029509</v>
      </c>
      <c r="H77">
        <v>43</v>
      </c>
      <c r="I77" s="4">
        <f t="shared" si="23"/>
        <v>1</v>
      </c>
      <c r="J77">
        <f t="shared" si="24"/>
        <v>43</v>
      </c>
      <c r="K77">
        <v>55</v>
      </c>
      <c r="L77" s="4">
        <f t="shared" si="25"/>
        <v>1</v>
      </c>
      <c r="M77">
        <f t="shared" si="26"/>
        <v>55</v>
      </c>
      <c r="N77">
        <v>5</v>
      </c>
      <c r="O77" s="4">
        <f t="shared" si="27"/>
        <v>9.9744295190560024</v>
      </c>
      <c r="P77">
        <f t="shared" si="28"/>
        <v>49.872147595280012</v>
      </c>
      <c r="Q77">
        <v>30</v>
      </c>
      <c r="R77" s="4">
        <f t="shared" si="29"/>
        <v>10</v>
      </c>
      <c r="S77">
        <f t="shared" si="30"/>
        <v>300</v>
      </c>
      <c r="T77">
        <v>6</v>
      </c>
      <c r="U77" s="4">
        <f t="shared" si="31"/>
        <v>1.5588386121019431</v>
      </c>
      <c r="V77">
        <f t="shared" si="32"/>
        <v>9.3530316726116585</v>
      </c>
      <c r="W77">
        <v>217</v>
      </c>
      <c r="X77" s="4">
        <f t="shared" si="33"/>
        <v>1</v>
      </c>
      <c r="Y77">
        <f t="shared" si="34"/>
        <v>217</v>
      </c>
      <c r="AA77">
        <f t="shared" si="35"/>
        <v>720.40436179308711</v>
      </c>
      <c r="AB77">
        <f t="shared" si="36"/>
        <v>76</v>
      </c>
      <c r="AC77">
        <f>VLOOKUP(A77,Referenz_MF!A:E,5,FALSE)</f>
        <v>0</v>
      </c>
      <c r="AD77">
        <f t="shared" si="37"/>
        <v>0</v>
      </c>
    </row>
    <row r="78" spans="1:30" x14ac:dyDescent="0.35">
      <c r="A78" s="5" t="s">
        <v>247</v>
      </c>
      <c r="B78">
        <v>0</v>
      </c>
      <c r="C78" s="4">
        <f t="shared" si="19"/>
        <v>9.8960933020553004</v>
      </c>
      <c r="D78">
        <f t="shared" si="20"/>
        <v>0</v>
      </c>
      <c r="E78">
        <v>2</v>
      </c>
      <c r="F78" s="4">
        <f t="shared" si="21"/>
        <v>8.2454513095147544</v>
      </c>
      <c r="G78">
        <f t="shared" si="22"/>
        <v>16.490902619029509</v>
      </c>
      <c r="H78">
        <v>28</v>
      </c>
      <c r="I78" s="4">
        <f t="shared" si="23"/>
        <v>1</v>
      </c>
      <c r="J78">
        <f t="shared" si="24"/>
        <v>28</v>
      </c>
      <c r="K78">
        <v>59</v>
      </c>
      <c r="L78" s="4">
        <f t="shared" si="25"/>
        <v>1</v>
      </c>
      <c r="M78">
        <f t="shared" si="26"/>
        <v>59</v>
      </c>
      <c r="N78">
        <v>0</v>
      </c>
      <c r="O78" s="4">
        <f t="shared" si="27"/>
        <v>9.9744295190560024</v>
      </c>
      <c r="P78">
        <f t="shared" si="28"/>
        <v>0</v>
      </c>
      <c r="Q78">
        <v>32</v>
      </c>
      <c r="R78" s="4">
        <f t="shared" si="29"/>
        <v>10</v>
      </c>
      <c r="S78">
        <f t="shared" si="30"/>
        <v>320</v>
      </c>
      <c r="T78">
        <v>23</v>
      </c>
      <c r="U78" s="4">
        <f t="shared" si="31"/>
        <v>1.5588386121019431</v>
      </c>
      <c r="V78">
        <f t="shared" si="32"/>
        <v>35.85328807834469</v>
      </c>
      <c r="W78">
        <v>234</v>
      </c>
      <c r="X78" s="4">
        <f t="shared" si="33"/>
        <v>1</v>
      </c>
      <c r="Y78">
        <f t="shared" si="34"/>
        <v>234</v>
      </c>
      <c r="AA78">
        <f t="shared" si="35"/>
        <v>693.34419069737419</v>
      </c>
      <c r="AB78">
        <f t="shared" si="36"/>
        <v>77</v>
      </c>
      <c r="AC78">
        <f>VLOOKUP(A78,Referenz_MF!A:E,5,FALSE)</f>
        <v>0</v>
      </c>
      <c r="AD78">
        <f t="shared" si="37"/>
        <v>0</v>
      </c>
    </row>
    <row r="79" spans="1:30" x14ac:dyDescent="0.35">
      <c r="A79" s="5" t="s">
        <v>378</v>
      </c>
      <c r="B79">
        <v>3</v>
      </c>
      <c r="C79" s="4">
        <f t="shared" si="19"/>
        <v>9.8960933020553004</v>
      </c>
      <c r="D79">
        <f t="shared" si="20"/>
        <v>29.688279906165903</v>
      </c>
      <c r="E79">
        <v>2</v>
      </c>
      <c r="F79" s="4">
        <f t="shared" si="21"/>
        <v>8.2454513095147544</v>
      </c>
      <c r="G79">
        <f t="shared" si="22"/>
        <v>16.490902619029509</v>
      </c>
      <c r="H79">
        <v>36</v>
      </c>
      <c r="I79" s="4">
        <f t="shared" si="23"/>
        <v>1</v>
      </c>
      <c r="J79">
        <f t="shared" si="24"/>
        <v>36</v>
      </c>
      <c r="K79">
        <v>64</v>
      </c>
      <c r="L79" s="4">
        <f t="shared" si="25"/>
        <v>1</v>
      </c>
      <c r="M79">
        <f t="shared" si="26"/>
        <v>64</v>
      </c>
      <c r="N79">
        <v>4</v>
      </c>
      <c r="O79" s="4">
        <f t="shared" si="27"/>
        <v>9.9744295190560024</v>
      </c>
      <c r="P79">
        <f t="shared" si="28"/>
        <v>39.89771807622401</v>
      </c>
      <c r="Q79">
        <v>27</v>
      </c>
      <c r="R79" s="4">
        <f t="shared" si="29"/>
        <v>10</v>
      </c>
      <c r="S79">
        <f t="shared" si="30"/>
        <v>270</v>
      </c>
      <c r="T79">
        <v>6</v>
      </c>
      <c r="U79" s="4">
        <f t="shared" si="31"/>
        <v>1.5588386121019431</v>
      </c>
      <c r="V79">
        <f t="shared" si="32"/>
        <v>9.3530316726116585</v>
      </c>
      <c r="W79">
        <v>206</v>
      </c>
      <c r="X79" s="4">
        <f t="shared" si="33"/>
        <v>1</v>
      </c>
      <c r="Y79">
        <f t="shared" si="34"/>
        <v>206</v>
      </c>
      <c r="AA79">
        <f t="shared" si="35"/>
        <v>671.4299322740311</v>
      </c>
      <c r="AB79">
        <f t="shared" si="36"/>
        <v>78</v>
      </c>
      <c r="AC79">
        <f>VLOOKUP(A79,Referenz_MF!A:E,5,FALSE)</f>
        <v>0</v>
      </c>
      <c r="AD79">
        <f t="shared" si="37"/>
        <v>0</v>
      </c>
    </row>
    <row r="80" spans="1:30" x14ac:dyDescent="0.35">
      <c r="A80" s="5" t="s">
        <v>501</v>
      </c>
      <c r="B80">
        <v>2</v>
      </c>
      <c r="C80" s="4">
        <f t="shared" si="19"/>
        <v>9.8960933020553004</v>
      </c>
      <c r="D80">
        <f t="shared" si="20"/>
        <v>19.792186604110601</v>
      </c>
      <c r="E80">
        <v>2</v>
      </c>
      <c r="F80" s="4">
        <f t="shared" si="21"/>
        <v>8.2454513095147544</v>
      </c>
      <c r="G80">
        <f t="shared" si="22"/>
        <v>16.490902619029509</v>
      </c>
      <c r="H80">
        <v>22</v>
      </c>
      <c r="I80" s="4">
        <f t="shared" si="23"/>
        <v>1</v>
      </c>
      <c r="J80">
        <f t="shared" si="24"/>
        <v>22</v>
      </c>
      <c r="K80">
        <v>60</v>
      </c>
      <c r="L80" s="4">
        <f t="shared" si="25"/>
        <v>1</v>
      </c>
      <c r="M80">
        <f t="shared" si="26"/>
        <v>60</v>
      </c>
      <c r="N80">
        <v>3</v>
      </c>
      <c r="O80" s="4">
        <f t="shared" si="27"/>
        <v>9.9744295190560024</v>
      </c>
      <c r="P80">
        <f t="shared" si="28"/>
        <v>29.923288557168007</v>
      </c>
      <c r="Q80">
        <v>25</v>
      </c>
      <c r="R80" s="4">
        <f t="shared" si="29"/>
        <v>10</v>
      </c>
      <c r="S80">
        <f t="shared" si="30"/>
        <v>250</v>
      </c>
      <c r="T80">
        <v>14</v>
      </c>
      <c r="U80" s="4">
        <f t="shared" si="31"/>
        <v>1.5588386121019431</v>
      </c>
      <c r="V80">
        <f t="shared" si="32"/>
        <v>21.823740569427201</v>
      </c>
      <c r="W80">
        <v>247</v>
      </c>
      <c r="X80" s="4">
        <f t="shared" si="33"/>
        <v>1</v>
      </c>
      <c r="Y80">
        <f t="shared" si="34"/>
        <v>247</v>
      </c>
      <c r="AA80">
        <f t="shared" si="35"/>
        <v>667.03011834973529</v>
      </c>
      <c r="AB80">
        <f t="shared" si="36"/>
        <v>79</v>
      </c>
      <c r="AC80">
        <f>VLOOKUP(A80,Referenz_MF!A:E,5,FALSE)</f>
        <v>0</v>
      </c>
      <c r="AD80">
        <f t="shared" si="37"/>
        <v>0</v>
      </c>
    </row>
    <row r="81" spans="1:30" x14ac:dyDescent="0.35">
      <c r="A81" s="5" t="s">
        <v>211</v>
      </c>
      <c r="B81">
        <v>1</v>
      </c>
      <c r="C81" s="4">
        <f t="shared" si="19"/>
        <v>9.8960933020553004</v>
      </c>
      <c r="D81">
        <f t="shared" si="20"/>
        <v>9.8960933020553004</v>
      </c>
      <c r="E81">
        <v>1</v>
      </c>
      <c r="F81" s="4">
        <f t="shared" si="21"/>
        <v>8.2454513095147544</v>
      </c>
      <c r="G81">
        <f t="shared" si="22"/>
        <v>8.2454513095147544</v>
      </c>
      <c r="H81">
        <v>98</v>
      </c>
      <c r="I81" s="4">
        <f t="shared" si="23"/>
        <v>1</v>
      </c>
      <c r="J81">
        <f t="shared" si="24"/>
        <v>98</v>
      </c>
      <c r="K81">
        <v>96</v>
      </c>
      <c r="L81" s="4">
        <f t="shared" si="25"/>
        <v>1</v>
      </c>
      <c r="M81">
        <f t="shared" si="26"/>
        <v>96</v>
      </c>
      <c r="N81">
        <v>3</v>
      </c>
      <c r="O81" s="4">
        <f t="shared" si="27"/>
        <v>9.9744295190560024</v>
      </c>
      <c r="P81">
        <f t="shared" si="28"/>
        <v>29.923288557168007</v>
      </c>
      <c r="Q81">
        <v>27</v>
      </c>
      <c r="R81" s="4">
        <f t="shared" si="29"/>
        <v>10</v>
      </c>
      <c r="S81">
        <f t="shared" si="30"/>
        <v>270</v>
      </c>
      <c r="T81">
        <v>5</v>
      </c>
      <c r="U81" s="4">
        <f t="shared" si="31"/>
        <v>1.5588386121019431</v>
      </c>
      <c r="V81">
        <f t="shared" si="32"/>
        <v>7.7941930605097154</v>
      </c>
      <c r="W81">
        <v>136</v>
      </c>
      <c r="X81" s="4">
        <f t="shared" si="33"/>
        <v>1</v>
      </c>
      <c r="Y81">
        <f t="shared" si="34"/>
        <v>136</v>
      </c>
      <c r="AA81">
        <f t="shared" si="35"/>
        <v>655.85902622924777</v>
      </c>
      <c r="AB81">
        <f t="shared" si="36"/>
        <v>80</v>
      </c>
      <c r="AC81">
        <f>VLOOKUP(A81,Referenz_MF!A:E,5,FALSE)</f>
        <v>0</v>
      </c>
      <c r="AD81">
        <f t="shared" si="37"/>
        <v>0</v>
      </c>
    </row>
    <row r="82" spans="1:30" x14ac:dyDescent="0.35">
      <c r="A82" s="5" t="s">
        <v>262</v>
      </c>
      <c r="B82">
        <v>0</v>
      </c>
      <c r="C82" s="4">
        <f t="shared" si="19"/>
        <v>9.8960933020553004</v>
      </c>
      <c r="D82">
        <f t="shared" si="20"/>
        <v>0</v>
      </c>
      <c r="E82">
        <v>1</v>
      </c>
      <c r="F82" s="4">
        <f t="shared" si="21"/>
        <v>8.2454513095147544</v>
      </c>
      <c r="G82">
        <f t="shared" si="22"/>
        <v>8.2454513095147544</v>
      </c>
      <c r="H82">
        <v>43</v>
      </c>
      <c r="I82" s="4">
        <f t="shared" si="23"/>
        <v>1</v>
      </c>
      <c r="J82">
        <f t="shared" si="24"/>
        <v>43</v>
      </c>
      <c r="K82">
        <v>76</v>
      </c>
      <c r="L82" s="4">
        <f t="shared" si="25"/>
        <v>1</v>
      </c>
      <c r="M82">
        <f t="shared" si="26"/>
        <v>76</v>
      </c>
      <c r="N82">
        <v>2</v>
      </c>
      <c r="O82" s="4">
        <f t="shared" si="27"/>
        <v>9.9744295190560024</v>
      </c>
      <c r="P82">
        <f t="shared" si="28"/>
        <v>19.948859038112005</v>
      </c>
      <c r="Q82">
        <v>29</v>
      </c>
      <c r="R82" s="4">
        <f t="shared" si="29"/>
        <v>10</v>
      </c>
      <c r="S82">
        <f t="shared" si="30"/>
        <v>290</v>
      </c>
      <c r="T82">
        <v>25</v>
      </c>
      <c r="U82" s="4">
        <f t="shared" si="31"/>
        <v>1.5588386121019431</v>
      </c>
      <c r="V82">
        <f t="shared" si="32"/>
        <v>38.970965302548578</v>
      </c>
      <c r="W82">
        <v>170</v>
      </c>
      <c r="X82" s="4">
        <f t="shared" si="33"/>
        <v>1</v>
      </c>
      <c r="Y82">
        <f t="shared" si="34"/>
        <v>170</v>
      </c>
      <c r="AA82">
        <f t="shared" si="35"/>
        <v>646.16527565017532</v>
      </c>
      <c r="AB82">
        <f t="shared" si="36"/>
        <v>81</v>
      </c>
      <c r="AC82">
        <f>VLOOKUP(A82,Referenz_MF!A:E,5,FALSE)</f>
        <v>0</v>
      </c>
      <c r="AD82">
        <f t="shared" si="37"/>
        <v>0</v>
      </c>
    </row>
    <row r="83" spans="1:30" x14ac:dyDescent="0.35">
      <c r="A83" s="5" t="s">
        <v>494</v>
      </c>
      <c r="B83">
        <v>1</v>
      </c>
      <c r="C83" s="4">
        <f t="shared" si="19"/>
        <v>9.8960933020553004</v>
      </c>
      <c r="D83">
        <f t="shared" si="20"/>
        <v>9.8960933020553004</v>
      </c>
      <c r="E83">
        <v>0</v>
      </c>
      <c r="F83" s="4">
        <f t="shared" si="21"/>
        <v>8.2454513095147544</v>
      </c>
      <c r="G83">
        <f t="shared" si="22"/>
        <v>0</v>
      </c>
      <c r="H83">
        <v>37</v>
      </c>
      <c r="I83" s="4">
        <f t="shared" si="23"/>
        <v>1</v>
      </c>
      <c r="J83">
        <f t="shared" si="24"/>
        <v>37</v>
      </c>
      <c r="K83">
        <v>20</v>
      </c>
      <c r="L83" s="4">
        <f t="shared" si="25"/>
        <v>1</v>
      </c>
      <c r="M83">
        <f t="shared" si="26"/>
        <v>20</v>
      </c>
      <c r="N83">
        <v>2</v>
      </c>
      <c r="O83" s="4">
        <f t="shared" si="27"/>
        <v>9.9744295190560024</v>
      </c>
      <c r="P83">
        <f t="shared" si="28"/>
        <v>19.948859038112005</v>
      </c>
      <c r="Q83">
        <v>19</v>
      </c>
      <c r="R83" s="4">
        <f t="shared" si="29"/>
        <v>10</v>
      </c>
      <c r="S83">
        <f t="shared" si="30"/>
        <v>190</v>
      </c>
      <c r="T83">
        <v>4</v>
      </c>
      <c r="U83" s="4">
        <f t="shared" si="31"/>
        <v>1.5588386121019431</v>
      </c>
      <c r="V83">
        <f t="shared" si="32"/>
        <v>6.2353544484077723</v>
      </c>
      <c r="W83">
        <v>357</v>
      </c>
      <c r="X83" s="4">
        <f t="shared" si="33"/>
        <v>1</v>
      </c>
      <c r="Y83">
        <f t="shared" si="34"/>
        <v>357</v>
      </c>
      <c r="AA83">
        <f t="shared" si="35"/>
        <v>640.08030678857506</v>
      </c>
      <c r="AB83">
        <f t="shared" si="36"/>
        <v>82</v>
      </c>
      <c r="AC83">
        <f>VLOOKUP(A83,Referenz_MF!A:E,5,FALSE)</f>
        <v>0</v>
      </c>
      <c r="AD83">
        <f t="shared" si="37"/>
        <v>0</v>
      </c>
    </row>
    <row r="84" spans="1:30" x14ac:dyDescent="0.35">
      <c r="A84" s="5" t="s">
        <v>97</v>
      </c>
      <c r="B84">
        <v>1</v>
      </c>
      <c r="C84" s="4">
        <f t="shared" si="19"/>
        <v>9.8960933020553004</v>
      </c>
      <c r="D84">
        <f t="shared" si="20"/>
        <v>9.8960933020553004</v>
      </c>
      <c r="E84">
        <v>1</v>
      </c>
      <c r="F84" s="4">
        <f t="shared" si="21"/>
        <v>8.2454513095147544</v>
      </c>
      <c r="G84">
        <f t="shared" si="22"/>
        <v>8.2454513095147544</v>
      </c>
      <c r="H84">
        <v>34</v>
      </c>
      <c r="I84" s="4">
        <f t="shared" si="23"/>
        <v>1</v>
      </c>
      <c r="J84">
        <f t="shared" si="24"/>
        <v>34</v>
      </c>
      <c r="K84">
        <v>53</v>
      </c>
      <c r="L84" s="4">
        <f t="shared" si="25"/>
        <v>1</v>
      </c>
      <c r="M84">
        <f t="shared" si="26"/>
        <v>53</v>
      </c>
      <c r="N84">
        <v>6</v>
      </c>
      <c r="O84" s="4">
        <f t="shared" si="27"/>
        <v>9.9744295190560024</v>
      </c>
      <c r="P84">
        <f t="shared" si="28"/>
        <v>59.846577114336014</v>
      </c>
      <c r="Q84">
        <v>23</v>
      </c>
      <c r="R84" s="4">
        <f t="shared" si="29"/>
        <v>10</v>
      </c>
      <c r="S84">
        <f t="shared" si="30"/>
        <v>230</v>
      </c>
      <c r="T84">
        <v>17</v>
      </c>
      <c r="U84" s="4">
        <f t="shared" si="31"/>
        <v>1.5588386121019431</v>
      </c>
      <c r="V84">
        <f t="shared" si="32"/>
        <v>26.500256405733033</v>
      </c>
      <c r="W84">
        <v>216</v>
      </c>
      <c r="X84" s="4">
        <f t="shared" si="33"/>
        <v>1</v>
      </c>
      <c r="Y84">
        <f t="shared" si="34"/>
        <v>216</v>
      </c>
      <c r="AA84">
        <f t="shared" si="35"/>
        <v>637.48837813163914</v>
      </c>
      <c r="AB84">
        <f t="shared" si="36"/>
        <v>83</v>
      </c>
      <c r="AC84">
        <f>VLOOKUP(A84,Referenz_MF!A:E,5,FALSE)</f>
        <v>0</v>
      </c>
      <c r="AD84">
        <f t="shared" si="37"/>
        <v>0</v>
      </c>
    </row>
    <row r="85" spans="1:30" x14ac:dyDescent="0.35">
      <c r="A85" s="5" t="s">
        <v>80</v>
      </c>
      <c r="B85">
        <v>0</v>
      </c>
      <c r="C85" s="4">
        <f t="shared" si="19"/>
        <v>9.8960933020553004</v>
      </c>
      <c r="D85">
        <f t="shared" si="20"/>
        <v>0</v>
      </c>
      <c r="E85">
        <v>0</v>
      </c>
      <c r="F85" s="4">
        <f t="shared" si="21"/>
        <v>8.2454513095147544</v>
      </c>
      <c r="G85">
        <f t="shared" si="22"/>
        <v>0</v>
      </c>
      <c r="H85">
        <v>34</v>
      </c>
      <c r="I85" s="4">
        <f t="shared" si="23"/>
        <v>1</v>
      </c>
      <c r="J85">
        <f t="shared" si="24"/>
        <v>34</v>
      </c>
      <c r="K85">
        <v>40</v>
      </c>
      <c r="L85" s="4">
        <f t="shared" si="25"/>
        <v>1</v>
      </c>
      <c r="M85">
        <f t="shared" si="26"/>
        <v>40</v>
      </c>
      <c r="N85">
        <v>2</v>
      </c>
      <c r="O85" s="4">
        <f t="shared" si="27"/>
        <v>9.9744295190560024</v>
      </c>
      <c r="P85">
        <f t="shared" si="28"/>
        <v>19.948859038112005</v>
      </c>
      <c r="Q85">
        <v>18</v>
      </c>
      <c r="R85" s="4">
        <f t="shared" si="29"/>
        <v>10</v>
      </c>
      <c r="S85">
        <f t="shared" si="30"/>
        <v>180</v>
      </c>
      <c r="T85">
        <v>18</v>
      </c>
      <c r="U85" s="4">
        <f t="shared" si="31"/>
        <v>1.5588386121019431</v>
      </c>
      <c r="V85">
        <f t="shared" si="32"/>
        <v>28.059095017834977</v>
      </c>
      <c r="W85">
        <v>332</v>
      </c>
      <c r="X85" s="4">
        <f t="shared" si="33"/>
        <v>1</v>
      </c>
      <c r="Y85">
        <f t="shared" si="34"/>
        <v>332</v>
      </c>
      <c r="AA85">
        <f t="shared" si="35"/>
        <v>634.00795405594704</v>
      </c>
      <c r="AB85">
        <f t="shared" si="36"/>
        <v>84</v>
      </c>
      <c r="AC85">
        <f>VLOOKUP(A85,Referenz_MF!A:E,5,FALSE)</f>
        <v>0</v>
      </c>
      <c r="AD85">
        <f t="shared" si="37"/>
        <v>0</v>
      </c>
    </row>
    <row r="86" spans="1:30" x14ac:dyDescent="0.35">
      <c r="A86" s="5" t="s">
        <v>267</v>
      </c>
      <c r="B86">
        <v>0</v>
      </c>
      <c r="C86" s="4">
        <f t="shared" si="19"/>
        <v>9.8960933020553004</v>
      </c>
      <c r="D86">
        <f t="shared" si="20"/>
        <v>0</v>
      </c>
      <c r="E86">
        <v>0</v>
      </c>
      <c r="F86" s="4">
        <f t="shared" si="21"/>
        <v>8.2454513095147544</v>
      </c>
      <c r="G86">
        <f t="shared" si="22"/>
        <v>0</v>
      </c>
      <c r="H86">
        <v>79</v>
      </c>
      <c r="I86" s="4">
        <f t="shared" si="23"/>
        <v>1</v>
      </c>
      <c r="J86">
        <f t="shared" si="24"/>
        <v>79</v>
      </c>
      <c r="K86">
        <v>111</v>
      </c>
      <c r="L86" s="4">
        <f t="shared" si="25"/>
        <v>1</v>
      </c>
      <c r="M86">
        <f t="shared" si="26"/>
        <v>111</v>
      </c>
      <c r="N86">
        <v>3</v>
      </c>
      <c r="O86" s="4">
        <f t="shared" si="27"/>
        <v>9.9744295190560024</v>
      </c>
      <c r="P86">
        <f t="shared" si="28"/>
        <v>29.923288557168007</v>
      </c>
      <c r="Q86">
        <v>20</v>
      </c>
      <c r="R86" s="4">
        <f t="shared" si="29"/>
        <v>10</v>
      </c>
      <c r="S86">
        <f t="shared" si="30"/>
        <v>200</v>
      </c>
      <c r="T86">
        <v>14</v>
      </c>
      <c r="U86" s="4">
        <f t="shared" si="31"/>
        <v>1.5588386121019431</v>
      </c>
      <c r="V86">
        <f t="shared" si="32"/>
        <v>21.823740569427201</v>
      </c>
      <c r="W86">
        <v>173</v>
      </c>
      <c r="X86" s="4">
        <f t="shared" si="33"/>
        <v>1</v>
      </c>
      <c r="Y86">
        <f t="shared" si="34"/>
        <v>173</v>
      </c>
      <c r="AA86">
        <f t="shared" si="35"/>
        <v>614.74702912659518</v>
      </c>
      <c r="AB86">
        <f t="shared" si="36"/>
        <v>85</v>
      </c>
      <c r="AC86">
        <f>VLOOKUP(A86,Referenz_MF!A:E,5,FALSE)</f>
        <v>0</v>
      </c>
      <c r="AD86">
        <f t="shared" si="37"/>
        <v>0</v>
      </c>
    </row>
    <row r="87" spans="1:30" x14ac:dyDescent="0.35">
      <c r="A87" s="5" t="s">
        <v>491</v>
      </c>
      <c r="B87">
        <v>1</v>
      </c>
      <c r="C87" s="4">
        <f t="shared" si="19"/>
        <v>9.8960933020553004</v>
      </c>
      <c r="D87">
        <f t="shared" si="20"/>
        <v>9.8960933020553004</v>
      </c>
      <c r="E87">
        <v>1</v>
      </c>
      <c r="F87" s="4">
        <f t="shared" si="21"/>
        <v>8.2454513095147544</v>
      </c>
      <c r="G87">
        <f t="shared" si="22"/>
        <v>8.2454513095147544</v>
      </c>
      <c r="H87">
        <v>30</v>
      </c>
      <c r="I87" s="4">
        <f t="shared" si="23"/>
        <v>1</v>
      </c>
      <c r="J87">
        <f t="shared" si="24"/>
        <v>30</v>
      </c>
      <c r="K87">
        <v>66</v>
      </c>
      <c r="L87" s="4">
        <f t="shared" si="25"/>
        <v>1</v>
      </c>
      <c r="M87">
        <f t="shared" si="26"/>
        <v>66</v>
      </c>
      <c r="N87">
        <v>1</v>
      </c>
      <c r="O87" s="4">
        <f t="shared" si="27"/>
        <v>9.9744295190560024</v>
      </c>
      <c r="P87">
        <f t="shared" si="28"/>
        <v>9.9744295190560024</v>
      </c>
      <c r="Q87">
        <v>24</v>
      </c>
      <c r="R87" s="4">
        <f t="shared" si="29"/>
        <v>10</v>
      </c>
      <c r="S87">
        <f t="shared" si="30"/>
        <v>240</v>
      </c>
      <c r="T87">
        <v>19</v>
      </c>
      <c r="U87" s="4">
        <f t="shared" si="31"/>
        <v>1.5588386121019431</v>
      </c>
      <c r="V87">
        <f t="shared" si="32"/>
        <v>29.617933629936918</v>
      </c>
      <c r="W87">
        <v>217</v>
      </c>
      <c r="X87" s="4">
        <f t="shared" si="33"/>
        <v>1</v>
      </c>
      <c r="Y87">
        <f t="shared" si="34"/>
        <v>217</v>
      </c>
      <c r="AA87">
        <f t="shared" si="35"/>
        <v>610.73390776056294</v>
      </c>
      <c r="AB87">
        <f t="shared" si="36"/>
        <v>86</v>
      </c>
      <c r="AC87">
        <f>VLOOKUP(A87,Referenz_MF!A:E,5,FALSE)</f>
        <v>0</v>
      </c>
      <c r="AD87">
        <f t="shared" si="37"/>
        <v>0</v>
      </c>
    </row>
    <row r="88" spans="1:30" x14ac:dyDescent="0.35">
      <c r="A88" s="5" t="s">
        <v>408</v>
      </c>
      <c r="B88">
        <v>0</v>
      </c>
      <c r="C88" s="4">
        <f t="shared" si="19"/>
        <v>9.8960933020553004</v>
      </c>
      <c r="D88">
        <f t="shared" si="20"/>
        <v>0</v>
      </c>
      <c r="E88">
        <v>2</v>
      </c>
      <c r="F88" s="4">
        <f t="shared" si="21"/>
        <v>8.2454513095147544</v>
      </c>
      <c r="G88">
        <f t="shared" si="22"/>
        <v>16.490902619029509</v>
      </c>
      <c r="H88">
        <v>39</v>
      </c>
      <c r="I88" s="4">
        <f t="shared" si="23"/>
        <v>1</v>
      </c>
      <c r="J88">
        <f t="shared" si="24"/>
        <v>39</v>
      </c>
      <c r="K88">
        <v>40</v>
      </c>
      <c r="L88" s="4">
        <f t="shared" si="25"/>
        <v>1</v>
      </c>
      <c r="M88">
        <f t="shared" si="26"/>
        <v>40</v>
      </c>
      <c r="N88">
        <v>0</v>
      </c>
      <c r="O88" s="4">
        <f t="shared" si="27"/>
        <v>9.9744295190560024</v>
      </c>
      <c r="P88">
        <f t="shared" si="28"/>
        <v>0</v>
      </c>
      <c r="Q88">
        <v>19</v>
      </c>
      <c r="R88" s="4">
        <f t="shared" si="29"/>
        <v>10</v>
      </c>
      <c r="S88">
        <f t="shared" si="30"/>
        <v>190</v>
      </c>
      <c r="T88">
        <v>12</v>
      </c>
      <c r="U88" s="4">
        <f t="shared" si="31"/>
        <v>1.5588386121019431</v>
      </c>
      <c r="V88">
        <f t="shared" si="32"/>
        <v>18.706063345223317</v>
      </c>
      <c r="W88">
        <v>292</v>
      </c>
      <c r="X88" s="4">
        <f t="shared" si="33"/>
        <v>1</v>
      </c>
      <c r="Y88">
        <f t="shared" si="34"/>
        <v>292</v>
      </c>
      <c r="AA88">
        <f t="shared" si="35"/>
        <v>596.19696596425285</v>
      </c>
      <c r="AB88">
        <f t="shared" si="36"/>
        <v>87</v>
      </c>
      <c r="AC88">
        <f>VLOOKUP(A88,Referenz_MF!A:E,5,FALSE)</f>
        <v>0</v>
      </c>
      <c r="AD88">
        <f t="shared" si="37"/>
        <v>0</v>
      </c>
    </row>
    <row r="89" spans="1:30" x14ac:dyDescent="0.35">
      <c r="A89" s="5" t="s">
        <v>485</v>
      </c>
      <c r="B89">
        <v>0</v>
      </c>
      <c r="C89" s="4">
        <f t="shared" si="19"/>
        <v>9.8960933020553004</v>
      </c>
      <c r="D89">
        <f t="shared" si="20"/>
        <v>0</v>
      </c>
      <c r="E89">
        <v>0</v>
      </c>
      <c r="F89" s="4">
        <f t="shared" si="21"/>
        <v>8.2454513095147544</v>
      </c>
      <c r="G89">
        <f t="shared" si="22"/>
        <v>0</v>
      </c>
      <c r="H89">
        <v>53</v>
      </c>
      <c r="I89" s="4">
        <f t="shared" si="23"/>
        <v>1</v>
      </c>
      <c r="J89">
        <f t="shared" si="24"/>
        <v>53</v>
      </c>
      <c r="K89">
        <v>39</v>
      </c>
      <c r="L89" s="4">
        <f t="shared" si="25"/>
        <v>1</v>
      </c>
      <c r="M89">
        <f t="shared" si="26"/>
        <v>39</v>
      </c>
      <c r="N89">
        <v>2</v>
      </c>
      <c r="O89" s="4">
        <f t="shared" si="27"/>
        <v>9.9744295190560024</v>
      </c>
      <c r="P89">
        <f t="shared" si="28"/>
        <v>19.948859038112005</v>
      </c>
      <c r="Q89">
        <v>13</v>
      </c>
      <c r="R89" s="4">
        <f t="shared" si="29"/>
        <v>10</v>
      </c>
      <c r="S89">
        <f t="shared" si="30"/>
        <v>130</v>
      </c>
      <c r="T89">
        <v>9</v>
      </c>
      <c r="U89" s="4">
        <f t="shared" si="31"/>
        <v>1.5588386121019431</v>
      </c>
      <c r="V89">
        <f t="shared" si="32"/>
        <v>14.029547508917489</v>
      </c>
      <c r="W89">
        <v>332</v>
      </c>
      <c r="X89" s="4">
        <f t="shared" si="33"/>
        <v>1</v>
      </c>
      <c r="Y89">
        <f t="shared" si="34"/>
        <v>332</v>
      </c>
      <c r="AA89">
        <f t="shared" si="35"/>
        <v>587.97840654702952</v>
      </c>
      <c r="AB89">
        <f t="shared" si="36"/>
        <v>88</v>
      </c>
      <c r="AC89">
        <f>VLOOKUP(A89,Referenz_MF!A:E,5,FALSE)</f>
        <v>0</v>
      </c>
      <c r="AD89">
        <f t="shared" si="37"/>
        <v>0</v>
      </c>
    </row>
    <row r="90" spans="1:30" x14ac:dyDescent="0.35">
      <c r="A90" s="5" t="s">
        <v>318</v>
      </c>
      <c r="B90">
        <v>1</v>
      </c>
      <c r="C90" s="4">
        <f t="shared" si="19"/>
        <v>9.8960933020553004</v>
      </c>
      <c r="D90">
        <f t="shared" si="20"/>
        <v>9.8960933020553004</v>
      </c>
      <c r="E90">
        <v>0</v>
      </c>
      <c r="F90" s="4">
        <f t="shared" si="21"/>
        <v>8.2454513095147544</v>
      </c>
      <c r="G90">
        <f t="shared" si="22"/>
        <v>0</v>
      </c>
      <c r="H90">
        <v>46</v>
      </c>
      <c r="I90" s="4">
        <f t="shared" si="23"/>
        <v>1</v>
      </c>
      <c r="J90">
        <f t="shared" si="24"/>
        <v>46</v>
      </c>
      <c r="K90">
        <v>48</v>
      </c>
      <c r="L90" s="4">
        <f t="shared" si="25"/>
        <v>1</v>
      </c>
      <c r="M90">
        <f t="shared" si="26"/>
        <v>48</v>
      </c>
      <c r="N90">
        <v>2</v>
      </c>
      <c r="O90" s="4">
        <f t="shared" si="27"/>
        <v>9.9744295190560024</v>
      </c>
      <c r="P90">
        <f t="shared" si="28"/>
        <v>19.948859038112005</v>
      </c>
      <c r="Q90">
        <v>18</v>
      </c>
      <c r="R90" s="4">
        <f t="shared" si="29"/>
        <v>10</v>
      </c>
      <c r="S90">
        <f t="shared" si="30"/>
        <v>180</v>
      </c>
      <c r="T90">
        <v>15</v>
      </c>
      <c r="U90" s="4">
        <f t="shared" si="31"/>
        <v>1.5588386121019431</v>
      </c>
      <c r="V90">
        <f t="shared" si="32"/>
        <v>23.382579181529145</v>
      </c>
      <c r="W90">
        <v>258</v>
      </c>
      <c r="X90" s="4">
        <f t="shared" si="33"/>
        <v>1</v>
      </c>
      <c r="Y90">
        <f t="shared" si="34"/>
        <v>258</v>
      </c>
      <c r="AA90">
        <f t="shared" si="35"/>
        <v>585.22753152169639</v>
      </c>
      <c r="AB90">
        <f t="shared" si="36"/>
        <v>89</v>
      </c>
      <c r="AC90">
        <f>VLOOKUP(A90,Referenz_MF!A:E,5,FALSE)</f>
        <v>0</v>
      </c>
      <c r="AD90">
        <f t="shared" si="37"/>
        <v>0</v>
      </c>
    </row>
    <row r="91" spans="1:30" x14ac:dyDescent="0.35">
      <c r="A91" s="5" t="s">
        <v>428</v>
      </c>
      <c r="B91">
        <v>2</v>
      </c>
      <c r="C91" s="4">
        <f t="shared" si="19"/>
        <v>9.8960933020553004</v>
      </c>
      <c r="D91">
        <f t="shared" si="20"/>
        <v>19.792186604110601</v>
      </c>
      <c r="E91">
        <v>1</v>
      </c>
      <c r="F91" s="4">
        <f t="shared" si="21"/>
        <v>8.2454513095147544</v>
      </c>
      <c r="G91">
        <f t="shared" si="22"/>
        <v>8.2454513095147544</v>
      </c>
      <c r="H91">
        <v>29</v>
      </c>
      <c r="I91" s="4">
        <f t="shared" si="23"/>
        <v>1</v>
      </c>
      <c r="J91">
        <f t="shared" si="24"/>
        <v>29</v>
      </c>
      <c r="K91">
        <v>45</v>
      </c>
      <c r="L91" s="4">
        <f t="shared" si="25"/>
        <v>1</v>
      </c>
      <c r="M91">
        <f t="shared" si="26"/>
        <v>45</v>
      </c>
      <c r="N91">
        <v>4</v>
      </c>
      <c r="O91" s="4">
        <f t="shared" si="27"/>
        <v>9.9744295190560024</v>
      </c>
      <c r="P91">
        <f t="shared" si="28"/>
        <v>39.89771807622401</v>
      </c>
      <c r="Q91">
        <v>28</v>
      </c>
      <c r="R91" s="4">
        <f t="shared" si="29"/>
        <v>10</v>
      </c>
      <c r="S91">
        <f t="shared" si="30"/>
        <v>280</v>
      </c>
      <c r="T91">
        <v>9</v>
      </c>
      <c r="U91" s="4">
        <f t="shared" si="31"/>
        <v>1.5588386121019431</v>
      </c>
      <c r="V91">
        <f t="shared" si="32"/>
        <v>14.029547508917489</v>
      </c>
      <c r="W91">
        <v>149</v>
      </c>
      <c r="X91" s="4">
        <f t="shared" si="33"/>
        <v>1</v>
      </c>
      <c r="Y91">
        <f t="shared" si="34"/>
        <v>149</v>
      </c>
      <c r="AA91">
        <f t="shared" si="35"/>
        <v>584.96490349876694</v>
      </c>
      <c r="AB91">
        <f t="shared" si="36"/>
        <v>90</v>
      </c>
      <c r="AC91">
        <f>VLOOKUP(A91,Referenz_MF!A:E,5,FALSE)</f>
        <v>0</v>
      </c>
      <c r="AD91">
        <f t="shared" si="37"/>
        <v>0</v>
      </c>
    </row>
    <row r="92" spans="1:30" x14ac:dyDescent="0.35">
      <c r="A92" s="5" t="s">
        <v>459</v>
      </c>
      <c r="B92">
        <v>1</v>
      </c>
      <c r="C92" s="4">
        <f t="shared" si="19"/>
        <v>9.8960933020553004</v>
      </c>
      <c r="D92">
        <f t="shared" si="20"/>
        <v>9.8960933020553004</v>
      </c>
      <c r="E92">
        <v>0</v>
      </c>
      <c r="F92" s="4">
        <f t="shared" si="21"/>
        <v>8.2454513095147544</v>
      </c>
      <c r="G92">
        <f t="shared" si="22"/>
        <v>0</v>
      </c>
      <c r="H92">
        <v>49</v>
      </c>
      <c r="I92" s="4">
        <f t="shared" si="23"/>
        <v>1</v>
      </c>
      <c r="J92">
        <f t="shared" si="24"/>
        <v>49</v>
      </c>
      <c r="K92">
        <v>65</v>
      </c>
      <c r="L92" s="4">
        <f t="shared" si="25"/>
        <v>1</v>
      </c>
      <c r="M92">
        <f t="shared" si="26"/>
        <v>65</v>
      </c>
      <c r="N92">
        <v>2</v>
      </c>
      <c r="O92" s="4">
        <f t="shared" si="27"/>
        <v>9.9744295190560024</v>
      </c>
      <c r="P92">
        <f t="shared" si="28"/>
        <v>19.948859038112005</v>
      </c>
      <c r="Q92">
        <v>15</v>
      </c>
      <c r="R92" s="4">
        <f t="shared" si="29"/>
        <v>10</v>
      </c>
      <c r="S92">
        <f t="shared" si="30"/>
        <v>150</v>
      </c>
      <c r="T92">
        <v>6</v>
      </c>
      <c r="U92" s="4">
        <f t="shared" si="31"/>
        <v>1.5588386121019431</v>
      </c>
      <c r="V92">
        <f t="shared" si="32"/>
        <v>9.3530316726116585</v>
      </c>
      <c r="W92">
        <v>267</v>
      </c>
      <c r="X92" s="4">
        <f t="shared" si="33"/>
        <v>1</v>
      </c>
      <c r="Y92">
        <f t="shared" si="34"/>
        <v>267</v>
      </c>
      <c r="AA92">
        <f t="shared" si="35"/>
        <v>570.19798401277899</v>
      </c>
      <c r="AB92">
        <f t="shared" si="36"/>
        <v>91</v>
      </c>
      <c r="AC92">
        <f>VLOOKUP(A92,Referenz_MF!A:E,5,FALSE)</f>
        <v>0</v>
      </c>
      <c r="AD92">
        <f t="shared" si="37"/>
        <v>0</v>
      </c>
    </row>
    <row r="93" spans="1:30" x14ac:dyDescent="0.35">
      <c r="A93" s="5" t="s">
        <v>427</v>
      </c>
      <c r="B93">
        <v>0</v>
      </c>
      <c r="C93" s="4">
        <f t="shared" si="19"/>
        <v>9.8960933020553004</v>
      </c>
      <c r="D93">
        <f t="shared" si="20"/>
        <v>0</v>
      </c>
      <c r="E93">
        <v>2</v>
      </c>
      <c r="F93" s="4">
        <f t="shared" si="21"/>
        <v>8.2454513095147544</v>
      </c>
      <c r="G93">
        <f t="shared" si="22"/>
        <v>16.490902619029509</v>
      </c>
      <c r="H93">
        <v>34</v>
      </c>
      <c r="I93" s="4">
        <f t="shared" si="23"/>
        <v>1</v>
      </c>
      <c r="J93">
        <f t="shared" si="24"/>
        <v>34</v>
      </c>
      <c r="K93">
        <v>73</v>
      </c>
      <c r="L93" s="4">
        <f t="shared" si="25"/>
        <v>1</v>
      </c>
      <c r="M93">
        <f t="shared" si="26"/>
        <v>73</v>
      </c>
      <c r="N93">
        <v>0</v>
      </c>
      <c r="O93" s="4">
        <f t="shared" si="27"/>
        <v>9.9744295190560024</v>
      </c>
      <c r="P93">
        <f t="shared" si="28"/>
        <v>0</v>
      </c>
      <c r="Q93">
        <v>27</v>
      </c>
      <c r="R93" s="4">
        <f t="shared" si="29"/>
        <v>10</v>
      </c>
      <c r="S93">
        <f t="shared" si="30"/>
        <v>270</v>
      </c>
      <c r="T93">
        <v>6</v>
      </c>
      <c r="U93" s="4">
        <f t="shared" si="31"/>
        <v>1.5588386121019431</v>
      </c>
      <c r="V93">
        <f t="shared" si="32"/>
        <v>9.3530316726116585</v>
      </c>
      <c r="W93">
        <v>166</v>
      </c>
      <c r="X93" s="4">
        <f t="shared" si="33"/>
        <v>1</v>
      </c>
      <c r="Y93">
        <f t="shared" si="34"/>
        <v>166</v>
      </c>
      <c r="AA93">
        <f t="shared" si="35"/>
        <v>568.84393429164118</v>
      </c>
      <c r="AB93">
        <f t="shared" si="36"/>
        <v>92</v>
      </c>
      <c r="AC93">
        <f>VLOOKUP(A93,Referenz_MF!A:E,5,FALSE)</f>
        <v>0</v>
      </c>
      <c r="AD93">
        <f t="shared" si="37"/>
        <v>0</v>
      </c>
    </row>
    <row r="94" spans="1:30" x14ac:dyDescent="0.35">
      <c r="A94" s="5" t="s">
        <v>175</v>
      </c>
      <c r="B94">
        <v>0</v>
      </c>
      <c r="C94" s="4">
        <f t="shared" si="19"/>
        <v>9.8960933020553004</v>
      </c>
      <c r="D94">
        <f t="shared" si="20"/>
        <v>0</v>
      </c>
      <c r="E94">
        <v>0</v>
      </c>
      <c r="F94" s="4">
        <f t="shared" si="21"/>
        <v>8.2454513095147544</v>
      </c>
      <c r="G94">
        <f t="shared" si="22"/>
        <v>0</v>
      </c>
      <c r="H94">
        <v>36</v>
      </c>
      <c r="I94" s="4">
        <f t="shared" si="23"/>
        <v>1</v>
      </c>
      <c r="J94">
        <f t="shared" si="24"/>
        <v>36</v>
      </c>
      <c r="K94">
        <v>24</v>
      </c>
      <c r="L94" s="4">
        <f t="shared" si="25"/>
        <v>1</v>
      </c>
      <c r="M94">
        <f t="shared" si="26"/>
        <v>24</v>
      </c>
      <c r="N94">
        <v>0</v>
      </c>
      <c r="O94" s="4">
        <f t="shared" si="27"/>
        <v>9.9744295190560024</v>
      </c>
      <c r="P94">
        <f t="shared" si="28"/>
        <v>0</v>
      </c>
      <c r="Q94">
        <v>15</v>
      </c>
      <c r="R94" s="4">
        <f t="shared" si="29"/>
        <v>10</v>
      </c>
      <c r="S94">
        <f t="shared" si="30"/>
        <v>150</v>
      </c>
      <c r="T94">
        <v>9</v>
      </c>
      <c r="U94" s="4">
        <f t="shared" si="31"/>
        <v>1.5588386121019431</v>
      </c>
      <c r="V94">
        <f t="shared" si="32"/>
        <v>14.029547508917489</v>
      </c>
      <c r="W94">
        <v>339</v>
      </c>
      <c r="X94" s="4">
        <f t="shared" si="33"/>
        <v>1</v>
      </c>
      <c r="Y94">
        <f t="shared" si="34"/>
        <v>339</v>
      </c>
      <c r="AA94">
        <f t="shared" si="35"/>
        <v>563.02954750891752</v>
      </c>
      <c r="AB94">
        <f t="shared" si="36"/>
        <v>93</v>
      </c>
      <c r="AC94">
        <f>VLOOKUP(A94,Referenz_MF!A:E,5,FALSE)</f>
        <v>0</v>
      </c>
      <c r="AD94">
        <f t="shared" si="37"/>
        <v>0</v>
      </c>
    </row>
    <row r="95" spans="1:30" x14ac:dyDescent="0.35">
      <c r="A95" s="5" t="s">
        <v>505</v>
      </c>
      <c r="B95">
        <v>1</v>
      </c>
      <c r="C95" s="4">
        <f t="shared" si="19"/>
        <v>9.8960933020553004</v>
      </c>
      <c r="D95">
        <f t="shared" si="20"/>
        <v>9.8960933020553004</v>
      </c>
      <c r="E95">
        <v>1</v>
      </c>
      <c r="F95" s="4">
        <f t="shared" si="21"/>
        <v>8.2454513095147544</v>
      </c>
      <c r="G95">
        <f t="shared" si="22"/>
        <v>8.2454513095147544</v>
      </c>
      <c r="H95">
        <v>32</v>
      </c>
      <c r="I95" s="4">
        <f t="shared" si="23"/>
        <v>1</v>
      </c>
      <c r="J95">
        <f t="shared" si="24"/>
        <v>32</v>
      </c>
      <c r="K95">
        <v>58</v>
      </c>
      <c r="L95" s="4">
        <f t="shared" si="25"/>
        <v>1</v>
      </c>
      <c r="M95">
        <f t="shared" si="26"/>
        <v>58</v>
      </c>
      <c r="N95">
        <v>2</v>
      </c>
      <c r="O95" s="4">
        <f t="shared" si="27"/>
        <v>9.9744295190560024</v>
      </c>
      <c r="P95">
        <f t="shared" si="28"/>
        <v>19.948859038112005</v>
      </c>
      <c r="Q95">
        <v>35</v>
      </c>
      <c r="R95" s="4">
        <f t="shared" si="29"/>
        <v>10</v>
      </c>
      <c r="S95">
        <f t="shared" si="30"/>
        <v>350</v>
      </c>
      <c r="T95">
        <v>12</v>
      </c>
      <c r="U95" s="4">
        <f t="shared" si="31"/>
        <v>1.5588386121019431</v>
      </c>
      <c r="V95">
        <f t="shared" si="32"/>
        <v>18.706063345223317</v>
      </c>
      <c r="W95">
        <v>65</v>
      </c>
      <c r="X95" s="4">
        <f t="shared" si="33"/>
        <v>1</v>
      </c>
      <c r="Y95">
        <f t="shared" si="34"/>
        <v>65</v>
      </c>
      <c r="AA95">
        <f t="shared" si="35"/>
        <v>561.79646699490536</v>
      </c>
      <c r="AB95">
        <f t="shared" si="36"/>
        <v>94</v>
      </c>
      <c r="AC95">
        <f>VLOOKUP(A95,Referenz_MF!A:E,5,FALSE)</f>
        <v>0</v>
      </c>
      <c r="AD95">
        <f t="shared" si="37"/>
        <v>0</v>
      </c>
    </row>
    <row r="96" spans="1:30" x14ac:dyDescent="0.35">
      <c r="A96" s="5" t="s">
        <v>369</v>
      </c>
      <c r="B96">
        <v>0</v>
      </c>
      <c r="C96" s="4">
        <f t="shared" si="19"/>
        <v>9.8960933020553004</v>
      </c>
      <c r="D96">
        <f t="shared" si="20"/>
        <v>0</v>
      </c>
      <c r="E96">
        <v>2</v>
      </c>
      <c r="F96" s="4">
        <f t="shared" si="21"/>
        <v>8.2454513095147544</v>
      </c>
      <c r="G96">
        <f t="shared" si="22"/>
        <v>16.490902619029509</v>
      </c>
      <c r="H96">
        <v>35</v>
      </c>
      <c r="I96" s="4">
        <f t="shared" si="23"/>
        <v>1</v>
      </c>
      <c r="J96">
        <f t="shared" si="24"/>
        <v>35</v>
      </c>
      <c r="K96">
        <v>48</v>
      </c>
      <c r="L96" s="4">
        <f t="shared" si="25"/>
        <v>1</v>
      </c>
      <c r="M96">
        <f t="shared" si="26"/>
        <v>48</v>
      </c>
      <c r="N96">
        <v>3</v>
      </c>
      <c r="O96" s="4">
        <f t="shared" si="27"/>
        <v>9.9744295190560024</v>
      </c>
      <c r="P96">
        <f t="shared" si="28"/>
        <v>29.923288557168007</v>
      </c>
      <c r="Q96">
        <v>28</v>
      </c>
      <c r="R96" s="4">
        <f t="shared" si="29"/>
        <v>10</v>
      </c>
      <c r="S96">
        <f t="shared" si="30"/>
        <v>280</v>
      </c>
      <c r="T96">
        <v>18</v>
      </c>
      <c r="U96" s="4">
        <f t="shared" si="31"/>
        <v>1.5588386121019431</v>
      </c>
      <c r="V96">
        <f t="shared" si="32"/>
        <v>28.059095017834977</v>
      </c>
      <c r="W96">
        <v>116</v>
      </c>
      <c r="X96" s="4">
        <f t="shared" si="33"/>
        <v>1</v>
      </c>
      <c r="Y96">
        <f t="shared" si="34"/>
        <v>116</v>
      </c>
      <c r="AA96">
        <f t="shared" si="35"/>
        <v>553.47328619403243</v>
      </c>
      <c r="AB96">
        <f t="shared" si="36"/>
        <v>95</v>
      </c>
      <c r="AC96">
        <f>VLOOKUP(A96,Referenz_MF!A:E,5,FALSE)</f>
        <v>0</v>
      </c>
      <c r="AD96">
        <f t="shared" si="37"/>
        <v>0</v>
      </c>
    </row>
    <row r="97" spans="1:30" x14ac:dyDescent="0.35">
      <c r="A97" s="5" t="s">
        <v>103</v>
      </c>
      <c r="B97">
        <v>0</v>
      </c>
      <c r="C97" s="4">
        <f t="shared" si="19"/>
        <v>9.8960933020553004</v>
      </c>
      <c r="D97">
        <f t="shared" si="20"/>
        <v>0</v>
      </c>
      <c r="E97">
        <v>0</v>
      </c>
      <c r="F97" s="4">
        <f t="shared" si="21"/>
        <v>8.2454513095147544</v>
      </c>
      <c r="G97">
        <f t="shared" si="22"/>
        <v>0</v>
      </c>
      <c r="H97">
        <v>40</v>
      </c>
      <c r="I97" s="4">
        <f t="shared" si="23"/>
        <v>1</v>
      </c>
      <c r="J97">
        <f t="shared" si="24"/>
        <v>40</v>
      </c>
      <c r="K97">
        <v>52</v>
      </c>
      <c r="L97" s="4">
        <f t="shared" si="25"/>
        <v>1</v>
      </c>
      <c r="M97">
        <f t="shared" si="26"/>
        <v>52</v>
      </c>
      <c r="N97">
        <v>0</v>
      </c>
      <c r="O97" s="4">
        <f t="shared" si="27"/>
        <v>9.9744295190560024</v>
      </c>
      <c r="P97">
        <f t="shared" si="28"/>
        <v>0</v>
      </c>
      <c r="Q97">
        <v>19</v>
      </c>
      <c r="R97" s="4">
        <f t="shared" si="29"/>
        <v>10</v>
      </c>
      <c r="S97">
        <f t="shared" si="30"/>
        <v>190</v>
      </c>
      <c r="T97">
        <v>6</v>
      </c>
      <c r="U97" s="4">
        <f t="shared" si="31"/>
        <v>1.5588386121019431</v>
      </c>
      <c r="V97">
        <f t="shared" si="32"/>
        <v>9.3530316726116585</v>
      </c>
      <c r="W97">
        <v>244</v>
      </c>
      <c r="X97" s="4">
        <f t="shared" si="33"/>
        <v>1</v>
      </c>
      <c r="Y97">
        <f t="shared" si="34"/>
        <v>244</v>
      </c>
      <c r="AA97">
        <f t="shared" si="35"/>
        <v>535.35303167261168</v>
      </c>
      <c r="AB97">
        <f t="shared" si="36"/>
        <v>96</v>
      </c>
      <c r="AC97">
        <f>VLOOKUP(A97,Referenz_MF!A:E,5,FALSE)</f>
        <v>0</v>
      </c>
      <c r="AD97">
        <f t="shared" si="37"/>
        <v>0</v>
      </c>
    </row>
    <row r="98" spans="1:30" x14ac:dyDescent="0.35">
      <c r="A98" s="5" t="s">
        <v>394</v>
      </c>
      <c r="B98">
        <v>0</v>
      </c>
      <c r="C98" s="4">
        <f t="shared" si="19"/>
        <v>9.8960933020553004</v>
      </c>
      <c r="D98">
        <f t="shared" si="20"/>
        <v>0</v>
      </c>
      <c r="E98">
        <v>0</v>
      </c>
      <c r="F98" s="4">
        <f t="shared" si="21"/>
        <v>8.2454513095147544</v>
      </c>
      <c r="G98">
        <f t="shared" si="22"/>
        <v>0</v>
      </c>
      <c r="H98">
        <v>33</v>
      </c>
      <c r="I98" s="4">
        <f t="shared" si="23"/>
        <v>1</v>
      </c>
      <c r="J98">
        <f t="shared" si="24"/>
        <v>33</v>
      </c>
      <c r="K98">
        <v>45</v>
      </c>
      <c r="L98" s="4">
        <f t="shared" si="25"/>
        <v>1</v>
      </c>
      <c r="M98">
        <f t="shared" si="26"/>
        <v>45</v>
      </c>
      <c r="N98">
        <v>1</v>
      </c>
      <c r="O98" s="4">
        <f t="shared" si="27"/>
        <v>9.9744295190560024</v>
      </c>
      <c r="P98">
        <f t="shared" si="28"/>
        <v>9.9744295190560024</v>
      </c>
      <c r="Q98">
        <v>18</v>
      </c>
      <c r="R98" s="4">
        <f t="shared" si="29"/>
        <v>10</v>
      </c>
      <c r="S98">
        <f t="shared" si="30"/>
        <v>180</v>
      </c>
      <c r="T98">
        <v>11</v>
      </c>
      <c r="U98" s="4">
        <f t="shared" si="31"/>
        <v>1.5588386121019431</v>
      </c>
      <c r="V98">
        <f t="shared" si="32"/>
        <v>17.147224733121373</v>
      </c>
      <c r="W98">
        <v>242</v>
      </c>
      <c r="X98" s="4">
        <f t="shared" si="33"/>
        <v>1</v>
      </c>
      <c r="Y98">
        <f t="shared" si="34"/>
        <v>242</v>
      </c>
      <c r="AA98">
        <f t="shared" si="35"/>
        <v>527.12165425217734</v>
      </c>
      <c r="AB98">
        <f t="shared" si="36"/>
        <v>97</v>
      </c>
      <c r="AC98">
        <f>VLOOKUP(A98,Referenz_MF!A:E,5,FALSE)</f>
        <v>0</v>
      </c>
      <c r="AD98">
        <f t="shared" si="37"/>
        <v>0</v>
      </c>
    </row>
    <row r="99" spans="1:30" x14ac:dyDescent="0.35">
      <c r="A99" s="5" t="s">
        <v>155</v>
      </c>
      <c r="B99">
        <v>0</v>
      </c>
      <c r="C99" s="4">
        <f t="shared" si="19"/>
        <v>9.8960933020553004</v>
      </c>
      <c r="D99">
        <f t="shared" si="20"/>
        <v>0</v>
      </c>
      <c r="E99">
        <v>0</v>
      </c>
      <c r="F99" s="4">
        <f t="shared" si="21"/>
        <v>8.2454513095147544</v>
      </c>
      <c r="G99">
        <f t="shared" si="22"/>
        <v>0</v>
      </c>
      <c r="H99">
        <v>50</v>
      </c>
      <c r="I99" s="4">
        <f t="shared" si="23"/>
        <v>1</v>
      </c>
      <c r="J99">
        <f t="shared" si="24"/>
        <v>50</v>
      </c>
      <c r="K99">
        <v>58</v>
      </c>
      <c r="L99" s="4">
        <f t="shared" si="25"/>
        <v>1</v>
      </c>
      <c r="M99">
        <f t="shared" si="26"/>
        <v>58</v>
      </c>
      <c r="N99">
        <v>3</v>
      </c>
      <c r="O99" s="4">
        <f t="shared" si="27"/>
        <v>9.9744295190560024</v>
      </c>
      <c r="P99">
        <f t="shared" si="28"/>
        <v>29.923288557168007</v>
      </c>
      <c r="Q99">
        <v>16</v>
      </c>
      <c r="R99" s="4">
        <f t="shared" si="29"/>
        <v>10</v>
      </c>
      <c r="S99">
        <f t="shared" si="30"/>
        <v>160</v>
      </c>
      <c r="T99">
        <v>1</v>
      </c>
      <c r="U99" s="4">
        <f t="shared" si="31"/>
        <v>1.5588386121019431</v>
      </c>
      <c r="V99">
        <f t="shared" si="32"/>
        <v>1.5588386121019431</v>
      </c>
      <c r="W99">
        <v>223</v>
      </c>
      <c r="X99" s="4">
        <f t="shared" si="33"/>
        <v>1</v>
      </c>
      <c r="Y99">
        <f t="shared" si="34"/>
        <v>223</v>
      </c>
      <c r="AA99">
        <f t="shared" si="35"/>
        <v>522.48212716926992</v>
      </c>
      <c r="AB99">
        <f t="shared" si="36"/>
        <v>98</v>
      </c>
      <c r="AC99">
        <f>VLOOKUP(A99,Referenz_MF!A:E,5,FALSE)</f>
        <v>0</v>
      </c>
      <c r="AD99">
        <f t="shared" si="37"/>
        <v>0</v>
      </c>
    </row>
    <row r="100" spans="1:30" x14ac:dyDescent="0.35">
      <c r="A100" s="5" t="s">
        <v>77</v>
      </c>
      <c r="B100">
        <v>1</v>
      </c>
      <c r="C100" s="4">
        <f t="shared" si="19"/>
        <v>9.8960933020553004</v>
      </c>
      <c r="D100">
        <f t="shared" si="20"/>
        <v>9.8960933020553004</v>
      </c>
      <c r="E100">
        <v>0</v>
      </c>
      <c r="F100" s="4">
        <f t="shared" si="21"/>
        <v>8.2454513095147544</v>
      </c>
      <c r="G100">
        <f t="shared" si="22"/>
        <v>0</v>
      </c>
      <c r="H100">
        <v>27</v>
      </c>
      <c r="I100" s="4">
        <f t="shared" si="23"/>
        <v>1</v>
      </c>
      <c r="J100">
        <f t="shared" si="24"/>
        <v>27</v>
      </c>
      <c r="K100">
        <v>57</v>
      </c>
      <c r="L100" s="4">
        <f t="shared" si="25"/>
        <v>1</v>
      </c>
      <c r="M100">
        <f t="shared" si="26"/>
        <v>57</v>
      </c>
      <c r="N100">
        <v>3</v>
      </c>
      <c r="O100" s="4">
        <f t="shared" si="27"/>
        <v>9.9744295190560024</v>
      </c>
      <c r="P100">
        <f t="shared" si="28"/>
        <v>29.923288557168007</v>
      </c>
      <c r="Q100">
        <v>25</v>
      </c>
      <c r="R100" s="4">
        <f t="shared" si="29"/>
        <v>10</v>
      </c>
      <c r="S100">
        <f t="shared" si="30"/>
        <v>250</v>
      </c>
      <c r="T100">
        <v>20</v>
      </c>
      <c r="U100" s="4">
        <f t="shared" si="31"/>
        <v>1.5588386121019431</v>
      </c>
      <c r="V100">
        <f t="shared" si="32"/>
        <v>31.176772242038862</v>
      </c>
      <c r="W100">
        <v>113</v>
      </c>
      <c r="X100" s="4">
        <f t="shared" si="33"/>
        <v>1</v>
      </c>
      <c r="Y100">
        <f t="shared" si="34"/>
        <v>113</v>
      </c>
      <c r="AA100">
        <f t="shared" si="35"/>
        <v>517.99615410126216</v>
      </c>
      <c r="AB100">
        <f t="shared" si="36"/>
        <v>99</v>
      </c>
      <c r="AC100">
        <f>VLOOKUP(A100,Referenz_MF!A:E,5,FALSE)</f>
        <v>0</v>
      </c>
      <c r="AD100">
        <f t="shared" si="37"/>
        <v>0</v>
      </c>
    </row>
    <row r="101" spans="1:30" x14ac:dyDescent="0.35">
      <c r="A101" s="5" t="s">
        <v>173</v>
      </c>
      <c r="B101">
        <v>2</v>
      </c>
      <c r="C101" s="4">
        <f t="shared" si="19"/>
        <v>9.8960933020553004</v>
      </c>
      <c r="D101">
        <f t="shared" si="20"/>
        <v>19.792186604110601</v>
      </c>
      <c r="E101">
        <v>3</v>
      </c>
      <c r="F101" s="4">
        <f t="shared" si="21"/>
        <v>8.2454513095147544</v>
      </c>
      <c r="G101">
        <f t="shared" si="22"/>
        <v>24.736353928544261</v>
      </c>
      <c r="H101">
        <v>15</v>
      </c>
      <c r="I101" s="4">
        <f t="shared" si="23"/>
        <v>1</v>
      </c>
      <c r="J101">
        <f t="shared" si="24"/>
        <v>15</v>
      </c>
      <c r="K101">
        <v>51</v>
      </c>
      <c r="L101" s="4">
        <f t="shared" si="25"/>
        <v>1</v>
      </c>
      <c r="M101">
        <f t="shared" si="26"/>
        <v>51</v>
      </c>
      <c r="N101">
        <v>2</v>
      </c>
      <c r="O101" s="4">
        <f t="shared" si="27"/>
        <v>9.9744295190560024</v>
      </c>
      <c r="P101">
        <f t="shared" si="28"/>
        <v>19.948859038112005</v>
      </c>
      <c r="Q101">
        <v>15</v>
      </c>
      <c r="R101" s="4">
        <f t="shared" si="29"/>
        <v>10</v>
      </c>
      <c r="S101">
        <f t="shared" si="30"/>
        <v>150</v>
      </c>
      <c r="T101">
        <v>17</v>
      </c>
      <c r="U101" s="4">
        <f t="shared" si="31"/>
        <v>1.5588386121019431</v>
      </c>
      <c r="V101">
        <f t="shared" si="32"/>
        <v>26.500256405733033</v>
      </c>
      <c r="W101">
        <v>208</v>
      </c>
      <c r="X101" s="4">
        <f t="shared" si="33"/>
        <v>1</v>
      </c>
      <c r="Y101">
        <f t="shared" si="34"/>
        <v>208</v>
      </c>
      <c r="AA101">
        <f t="shared" si="35"/>
        <v>514.97765597649982</v>
      </c>
      <c r="AB101">
        <f t="shared" si="36"/>
        <v>100</v>
      </c>
      <c r="AC101">
        <f>VLOOKUP(A101,Referenz_MF!A:E,5,FALSE)</f>
        <v>0</v>
      </c>
      <c r="AD101">
        <f t="shared" si="37"/>
        <v>0</v>
      </c>
    </row>
    <row r="102" spans="1:30" x14ac:dyDescent="0.35">
      <c r="A102" s="5" t="s">
        <v>465</v>
      </c>
      <c r="B102">
        <v>1</v>
      </c>
      <c r="C102" s="4">
        <f t="shared" si="19"/>
        <v>9.8960933020553004</v>
      </c>
      <c r="D102">
        <f t="shared" si="20"/>
        <v>9.8960933020553004</v>
      </c>
      <c r="E102">
        <v>0</v>
      </c>
      <c r="F102" s="4">
        <f t="shared" si="21"/>
        <v>8.2454513095147544</v>
      </c>
      <c r="G102">
        <f t="shared" si="22"/>
        <v>0</v>
      </c>
      <c r="H102">
        <v>42</v>
      </c>
      <c r="I102" s="4">
        <f t="shared" si="23"/>
        <v>1</v>
      </c>
      <c r="J102">
        <f t="shared" si="24"/>
        <v>42</v>
      </c>
      <c r="K102">
        <v>19</v>
      </c>
      <c r="L102" s="4">
        <f t="shared" si="25"/>
        <v>1</v>
      </c>
      <c r="M102">
        <f t="shared" si="26"/>
        <v>19</v>
      </c>
      <c r="N102">
        <v>2</v>
      </c>
      <c r="O102" s="4">
        <f t="shared" si="27"/>
        <v>9.9744295190560024</v>
      </c>
      <c r="P102">
        <f t="shared" si="28"/>
        <v>19.948859038112005</v>
      </c>
      <c r="Q102">
        <v>11</v>
      </c>
      <c r="R102" s="4">
        <f t="shared" si="29"/>
        <v>10</v>
      </c>
      <c r="S102">
        <f t="shared" si="30"/>
        <v>110</v>
      </c>
      <c r="T102">
        <v>18</v>
      </c>
      <c r="U102" s="4">
        <f t="shared" si="31"/>
        <v>1.5588386121019431</v>
      </c>
      <c r="V102">
        <f t="shared" si="32"/>
        <v>28.059095017834977</v>
      </c>
      <c r="W102">
        <v>284</v>
      </c>
      <c r="X102" s="4">
        <f t="shared" si="33"/>
        <v>1</v>
      </c>
      <c r="Y102">
        <f t="shared" si="34"/>
        <v>284</v>
      </c>
      <c r="AA102">
        <f t="shared" si="35"/>
        <v>512.90404735800234</v>
      </c>
      <c r="AB102">
        <f t="shared" si="36"/>
        <v>101</v>
      </c>
      <c r="AC102">
        <f>VLOOKUP(A102,Referenz_MF!A:E,5,FALSE)</f>
        <v>0</v>
      </c>
      <c r="AD102">
        <f t="shared" si="37"/>
        <v>0</v>
      </c>
    </row>
    <row r="103" spans="1:30" x14ac:dyDescent="0.35">
      <c r="A103" s="5" t="s">
        <v>83</v>
      </c>
      <c r="B103">
        <v>1</v>
      </c>
      <c r="C103" s="4">
        <f t="shared" si="19"/>
        <v>9.8960933020553004</v>
      </c>
      <c r="D103">
        <f t="shared" si="20"/>
        <v>9.8960933020553004</v>
      </c>
      <c r="E103">
        <v>0</v>
      </c>
      <c r="F103" s="4">
        <f t="shared" si="21"/>
        <v>8.2454513095147544</v>
      </c>
      <c r="G103">
        <f t="shared" si="22"/>
        <v>0</v>
      </c>
      <c r="H103">
        <v>25</v>
      </c>
      <c r="I103" s="4">
        <f t="shared" si="23"/>
        <v>1</v>
      </c>
      <c r="J103">
        <f t="shared" si="24"/>
        <v>25</v>
      </c>
      <c r="K103">
        <v>32</v>
      </c>
      <c r="L103" s="4">
        <f t="shared" si="25"/>
        <v>1</v>
      </c>
      <c r="M103">
        <f t="shared" si="26"/>
        <v>32</v>
      </c>
      <c r="N103">
        <v>2</v>
      </c>
      <c r="O103" s="4">
        <f t="shared" si="27"/>
        <v>9.9744295190560024</v>
      </c>
      <c r="P103">
        <f t="shared" si="28"/>
        <v>19.948859038112005</v>
      </c>
      <c r="Q103">
        <v>22</v>
      </c>
      <c r="R103" s="4">
        <f t="shared" si="29"/>
        <v>10</v>
      </c>
      <c r="S103">
        <f t="shared" si="30"/>
        <v>220</v>
      </c>
      <c r="T103">
        <v>11</v>
      </c>
      <c r="U103" s="4">
        <f t="shared" si="31"/>
        <v>1.5588386121019431</v>
      </c>
      <c r="V103">
        <f t="shared" si="32"/>
        <v>17.147224733121373</v>
      </c>
      <c r="W103">
        <v>188</v>
      </c>
      <c r="X103" s="4">
        <f t="shared" si="33"/>
        <v>1</v>
      </c>
      <c r="Y103">
        <f t="shared" si="34"/>
        <v>188</v>
      </c>
      <c r="AA103">
        <f t="shared" si="35"/>
        <v>511.99217707328864</v>
      </c>
      <c r="AB103">
        <f t="shared" si="36"/>
        <v>102</v>
      </c>
      <c r="AC103">
        <f>VLOOKUP(A103,Referenz_MF!A:E,5,FALSE)</f>
        <v>0</v>
      </c>
      <c r="AD103">
        <f t="shared" si="37"/>
        <v>0</v>
      </c>
    </row>
    <row r="104" spans="1:30" x14ac:dyDescent="0.35">
      <c r="A104" s="5" t="s">
        <v>137</v>
      </c>
      <c r="B104">
        <v>1</v>
      </c>
      <c r="C104" s="4">
        <f t="shared" si="19"/>
        <v>9.8960933020553004</v>
      </c>
      <c r="D104">
        <f t="shared" si="20"/>
        <v>9.8960933020553004</v>
      </c>
      <c r="E104">
        <v>0</v>
      </c>
      <c r="F104" s="4">
        <f t="shared" si="21"/>
        <v>8.2454513095147544</v>
      </c>
      <c r="G104">
        <f t="shared" si="22"/>
        <v>0</v>
      </c>
      <c r="H104">
        <v>25</v>
      </c>
      <c r="I104" s="4">
        <f t="shared" si="23"/>
        <v>1</v>
      </c>
      <c r="J104">
        <f t="shared" si="24"/>
        <v>25</v>
      </c>
      <c r="K104">
        <v>31</v>
      </c>
      <c r="L104" s="4">
        <f t="shared" si="25"/>
        <v>1</v>
      </c>
      <c r="M104">
        <f t="shared" si="26"/>
        <v>31</v>
      </c>
      <c r="N104">
        <v>3</v>
      </c>
      <c r="O104" s="4">
        <f t="shared" si="27"/>
        <v>9.9744295190560024</v>
      </c>
      <c r="P104">
        <f t="shared" si="28"/>
        <v>29.923288557168007</v>
      </c>
      <c r="Q104">
        <v>18</v>
      </c>
      <c r="R104" s="4">
        <f t="shared" si="29"/>
        <v>10</v>
      </c>
      <c r="S104">
        <f t="shared" si="30"/>
        <v>180</v>
      </c>
      <c r="T104">
        <v>10</v>
      </c>
      <c r="U104" s="4">
        <f t="shared" si="31"/>
        <v>1.5588386121019431</v>
      </c>
      <c r="V104">
        <f t="shared" si="32"/>
        <v>15.588386121019431</v>
      </c>
      <c r="W104">
        <v>213</v>
      </c>
      <c r="X104" s="4">
        <f t="shared" si="33"/>
        <v>1</v>
      </c>
      <c r="Y104">
        <f t="shared" si="34"/>
        <v>213</v>
      </c>
      <c r="AA104">
        <f t="shared" si="35"/>
        <v>504.40776798024274</v>
      </c>
      <c r="AB104">
        <f t="shared" si="36"/>
        <v>103</v>
      </c>
      <c r="AC104">
        <f>VLOOKUP(A104,Referenz_MF!A:E,5,FALSE)</f>
        <v>0</v>
      </c>
      <c r="AD104">
        <f t="shared" si="37"/>
        <v>0</v>
      </c>
    </row>
    <row r="105" spans="1:30" x14ac:dyDescent="0.35">
      <c r="A105" s="5" t="s">
        <v>454</v>
      </c>
      <c r="B105">
        <v>0</v>
      </c>
      <c r="C105" s="4">
        <f t="shared" si="19"/>
        <v>9.8960933020553004</v>
      </c>
      <c r="D105">
        <f t="shared" si="20"/>
        <v>0</v>
      </c>
      <c r="E105">
        <v>1</v>
      </c>
      <c r="F105" s="4">
        <f t="shared" si="21"/>
        <v>8.2454513095147544</v>
      </c>
      <c r="G105">
        <f t="shared" si="22"/>
        <v>8.2454513095147544</v>
      </c>
      <c r="H105">
        <v>59</v>
      </c>
      <c r="I105" s="4">
        <f t="shared" si="23"/>
        <v>1</v>
      </c>
      <c r="J105">
        <f t="shared" si="24"/>
        <v>59</v>
      </c>
      <c r="K105">
        <v>70</v>
      </c>
      <c r="L105" s="4">
        <f t="shared" si="25"/>
        <v>1</v>
      </c>
      <c r="M105">
        <f t="shared" si="26"/>
        <v>70</v>
      </c>
      <c r="N105">
        <v>0</v>
      </c>
      <c r="O105" s="4">
        <f t="shared" si="27"/>
        <v>9.9744295190560024</v>
      </c>
      <c r="P105">
        <f t="shared" si="28"/>
        <v>0</v>
      </c>
      <c r="Q105">
        <v>16</v>
      </c>
      <c r="R105" s="4">
        <f t="shared" si="29"/>
        <v>10</v>
      </c>
      <c r="S105">
        <f t="shared" si="30"/>
        <v>160</v>
      </c>
      <c r="T105">
        <v>7</v>
      </c>
      <c r="U105" s="4">
        <f t="shared" si="31"/>
        <v>1.5588386121019431</v>
      </c>
      <c r="V105">
        <f t="shared" si="32"/>
        <v>10.911870284713601</v>
      </c>
      <c r="W105">
        <v>196</v>
      </c>
      <c r="X105" s="4">
        <f t="shared" si="33"/>
        <v>1</v>
      </c>
      <c r="Y105">
        <f t="shared" si="34"/>
        <v>196</v>
      </c>
      <c r="AA105">
        <f t="shared" si="35"/>
        <v>504.15732159422834</v>
      </c>
      <c r="AB105">
        <f t="shared" si="36"/>
        <v>104</v>
      </c>
      <c r="AC105">
        <f>VLOOKUP(A105,Referenz_MF!A:E,5,FALSE)</f>
        <v>0</v>
      </c>
      <c r="AD105">
        <f t="shared" si="37"/>
        <v>0</v>
      </c>
    </row>
    <row r="106" spans="1:30" x14ac:dyDescent="0.35">
      <c r="A106" s="5" t="s">
        <v>283</v>
      </c>
      <c r="B106">
        <v>0</v>
      </c>
      <c r="C106" s="4">
        <f t="shared" si="19"/>
        <v>9.8960933020553004</v>
      </c>
      <c r="D106">
        <f t="shared" si="20"/>
        <v>0</v>
      </c>
      <c r="E106">
        <v>4</v>
      </c>
      <c r="F106" s="4">
        <f t="shared" si="21"/>
        <v>8.2454513095147544</v>
      </c>
      <c r="G106">
        <f t="shared" si="22"/>
        <v>32.981805238059017</v>
      </c>
      <c r="H106">
        <v>20</v>
      </c>
      <c r="I106" s="4">
        <f t="shared" si="23"/>
        <v>1</v>
      </c>
      <c r="J106">
        <f t="shared" si="24"/>
        <v>20</v>
      </c>
      <c r="K106">
        <v>41</v>
      </c>
      <c r="L106" s="4">
        <f t="shared" si="25"/>
        <v>1</v>
      </c>
      <c r="M106">
        <f t="shared" si="26"/>
        <v>41</v>
      </c>
      <c r="N106">
        <v>3</v>
      </c>
      <c r="O106" s="4">
        <f t="shared" si="27"/>
        <v>9.9744295190560024</v>
      </c>
      <c r="P106">
        <f t="shared" si="28"/>
        <v>29.923288557168007</v>
      </c>
      <c r="Q106">
        <v>24</v>
      </c>
      <c r="R106" s="4">
        <f t="shared" si="29"/>
        <v>10</v>
      </c>
      <c r="S106">
        <f t="shared" si="30"/>
        <v>240</v>
      </c>
      <c r="T106">
        <v>14</v>
      </c>
      <c r="U106" s="4">
        <f t="shared" si="31"/>
        <v>1.5588386121019431</v>
      </c>
      <c r="V106">
        <f t="shared" si="32"/>
        <v>21.823740569427201</v>
      </c>
      <c r="W106">
        <v>104</v>
      </c>
      <c r="X106" s="4">
        <f t="shared" si="33"/>
        <v>1</v>
      </c>
      <c r="Y106">
        <f t="shared" si="34"/>
        <v>104</v>
      </c>
      <c r="AA106">
        <f t="shared" si="35"/>
        <v>489.72883436465418</v>
      </c>
      <c r="AB106">
        <f t="shared" si="36"/>
        <v>105</v>
      </c>
      <c r="AC106">
        <f>VLOOKUP(A106,Referenz_MF!A:E,5,FALSE)</f>
        <v>0</v>
      </c>
      <c r="AD106">
        <f t="shared" si="37"/>
        <v>0</v>
      </c>
    </row>
    <row r="107" spans="1:30" x14ac:dyDescent="0.35">
      <c r="A107" s="5" t="s">
        <v>188</v>
      </c>
      <c r="B107">
        <v>0</v>
      </c>
      <c r="C107" s="4">
        <f t="shared" si="19"/>
        <v>9.8960933020553004</v>
      </c>
      <c r="D107">
        <f t="shared" si="20"/>
        <v>0</v>
      </c>
      <c r="E107">
        <v>0</v>
      </c>
      <c r="F107" s="4">
        <f t="shared" si="21"/>
        <v>8.2454513095147544</v>
      </c>
      <c r="G107">
        <f t="shared" si="22"/>
        <v>0</v>
      </c>
      <c r="H107">
        <v>76</v>
      </c>
      <c r="I107" s="4">
        <f t="shared" si="23"/>
        <v>1</v>
      </c>
      <c r="J107">
        <f t="shared" si="24"/>
        <v>76</v>
      </c>
      <c r="K107">
        <v>59</v>
      </c>
      <c r="L107" s="4">
        <f t="shared" si="25"/>
        <v>1</v>
      </c>
      <c r="M107">
        <f t="shared" si="26"/>
        <v>59</v>
      </c>
      <c r="N107">
        <v>0</v>
      </c>
      <c r="O107" s="4">
        <f t="shared" si="27"/>
        <v>9.9744295190560024</v>
      </c>
      <c r="P107">
        <f t="shared" si="28"/>
        <v>0</v>
      </c>
      <c r="Q107">
        <v>16</v>
      </c>
      <c r="R107" s="4">
        <f t="shared" si="29"/>
        <v>10</v>
      </c>
      <c r="S107">
        <f t="shared" si="30"/>
        <v>160</v>
      </c>
      <c r="T107">
        <v>6</v>
      </c>
      <c r="U107" s="4">
        <f t="shared" si="31"/>
        <v>1.5588386121019431</v>
      </c>
      <c r="V107">
        <f t="shared" si="32"/>
        <v>9.3530316726116585</v>
      </c>
      <c r="W107">
        <v>185</v>
      </c>
      <c r="X107" s="4">
        <f t="shared" si="33"/>
        <v>1</v>
      </c>
      <c r="Y107">
        <f t="shared" si="34"/>
        <v>185</v>
      </c>
      <c r="AA107">
        <f t="shared" si="35"/>
        <v>489.35303167261168</v>
      </c>
      <c r="AB107">
        <f t="shared" si="36"/>
        <v>106</v>
      </c>
      <c r="AC107">
        <f>VLOOKUP(A107,Referenz_MF!A:E,5,FALSE)</f>
        <v>0</v>
      </c>
      <c r="AD107">
        <f t="shared" si="37"/>
        <v>0</v>
      </c>
    </row>
    <row r="108" spans="1:30" x14ac:dyDescent="0.35">
      <c r="A108" s="5" t="s">
        <v>396</v>
      </c>
      <c r="B108">
        <v>0</v>
      </c>
      <c r="C108" s="4">
        <f t="shared" si="19"/>
        <v>9.8960933020553004</v>
      </c>
      <c r="D108">
        <f t="shared" si="20"/>
        <v>0</v>
      </c>
      <c r="E108">
        <v>0</v>
      </c>
      <c r="F108" s="4">
        <f t="shared" si="21"/>
        <v>8.2454513095147544</v>
      </c>
      <c r="G108">
        <f t="shared" si="22"/>
        <v>0</v>
      </c>
      <c r="H108">
        <v>26</v>
      </c>
      <c r="I108" s="4">
        <f t="shared" si="23"/>
        <v>1</v>
      </c>
      <c r="J108">
        <f t="shared" si="24"/>
        <v>26</v>
      </c>
      <c r="K108">
        <v>33</v>
      </c>
      <c r="L108" s="4">
        <f t="shared" si="25"/>
        <v>1</v>
      </c>
      <c r="M108">
        <f t="shared" si="26"/>
        <v>33</v>
      </c>
      <c r="N108">
        <v>1</v>
      </c>
      <c r="O108" s="4">
        <f t="shared" si="27"/>
        <v>9.9744295190560024</v>
      </c>
      <c r="P108">
        <f t="shared" si="28"/>
        <v>9.9744295190560024</v>
      </c>
      <c r="Q108">
        <v>18</v>
      </c>
      <c r="R108" s="4">
        <f t="shared" si="29"/>
        <v>10</v>
      </c>
      <c r="S108">
        <f t="shared" si="30"/>
        <v>180</v>
      </c>
      <c r="T108">
        <v>3</v>
      </c>
      <c r="U108" s="4">
        <f t="shared" si="31"/>
        <v>1.5588386121019431</v>
      </c>
      <c r="V108">
        <f t="shared" si="32"/>
        <v>4.6765158363058292</v>
      </c>
      <c r="W108">
        <v>234</v>
      </c>
      <c r="X108" s="4">
        <f t="shared" si="33"/>
        <v>1</v>
      </c>
      <c r="Y108">
        <f t="shared" si="34"/>
        <v>234</v>
      </c>
      <c r="AA108">
        <f t="shared" si="35"/>
        <v>487.65094535536184</v>
      </c>
      <c r="AB108">
        <f t="shared" si="36"/>
        <v>107</v>
      </c>
      <c r="AC108">
        <f>VLOOKUP(A108,Referenz_MF!A:E,5,FALSE)</f>
        <v>0</v>
      </c>
      <c r="AD108">
        <f t="shared" si="37"/>
        <v>0</v>
      </c>
    </row>
    <row r="109" spans="1:30" x14ac:dyDescent="0.35">
      <c r="A109" s="5" t="s">
        <v>481</v>
      </c>
      <c r="B109">
        <v>1</v>
      </c>
      <c r="C109" s="4">
        <f t="shared" si="19"/>
        <v>9.8960933020553004</v>
      </c>
      <c r="D109">
        <f t="shared" si="20"/>
        <v>9.8960933020553004</v>
      </c>
      <c r="E109">
        <v>1</v>
      </c>
      <c r="F109" s="4">
        <f t="shared" si="21"/>
        <v>8.2454513095147544</v>
      </c>
      <c r="G109">
        <f t="shared" si="22"/>
        <v>8.2454513095147544</v>
      </c>
      <c r="H109">
        <v>32</v>
      </c>
      <c r="I109" s="4">
        <f t="shared" si="23"/>
        <v>1</v>
      </c>
      <c r="J109">
        <f t="shared" si="24"/>
        <v>32</v>
      </c>
      <c r="K109">
        <v>48</v>
      </c>
      <c r="L109" s="4">
        <f t="shared" si="25"/>
        <v>1</v>
      </c>
      <c r="M109">
        <f t="shared" si="26"/>
        <v>48</v>
      </c>
      <c r="N109">
        <v>1</v>
      </c>
      <c r="O109" s="4">
        <f t="shared" si="27"/>
        <v>9.9744295190560024</v>
      </c>
      <c r="P109">
        <f t="shared" si="28"/>
        <v>9.9744295190560024</v>
      </c>
      <c r="Q109">
        <v>17</v>
      </c>
      <c r="R109" s="4">
        <f t="shared" si="29"/>
        <v>10</v>
      </c>
      <c r="S109">
        <f t="shared" si="30"/>
        <v>170</v>
      </c>
      <c r="T109">
        <v>15</v>
      </c>
      <c r="U109" s="4">
        <f t="shared" si="31"/>
        <v>1.5588386121019431</v>
      </c>
      <c r="V109">
        <f t="shared" si="32"/>
        <v>23.382579181529145</v>
      </c>
      <c r="W109">
        <v>179</v>
      </c>
      <c r="X109" s="4">
        <f t="shared" si="33"/>
        <v>1</v>
      </c>
      <c r="Y109">
        <f t="shared" si="34"/>
        <v>179</v>
      </c>
      <c r="AA109">
        <f t="shared" si="35"/>
        <v>480.4985533121552</v>
      </c>
      <c r="AB109">
        <f t="shared" si="36"/>
        <v>108</v>
      </c>
      <c r="AC109">
        <f>VLOOKUP(A109,Referenz_MF!A:E,5,FALSE)</f>
        <v>0</v>
      </c>
      <c r="AD109">
        <f t="shared" si="37"/>
        <v>0</v>
      </c>
    </row>
    <row r="110" spans="1:30" x14ac:dyDescent="0.35">
      <c r="A110" s="5" t="s">
        <v>388</v>
      </c>
      <c r="B110">
        <v>0</v>
      </c>
      <c r="C110" s="4">
        <f t="shared" si="19"/>
        <v>9.8960933020553004</v>
      </c>
      <c r="D110">
        <f t="shared" si="20"/>
        <v>0</v>
      </c>
      <c r="E110">
        <v>0</v>
      </c>
      <c r="F110" s="4">
        <f t="shared" si="21"/>
        <v>8.2454513095147544</v>
      </c>
      <c r="G110">
        <f t="shared" si="22"/>
        <v>0</v>
      </c>
      <c r="H110">
        <v>26</v>
      </c>
      <c r="I110" s="4">
        <f t="shared" si="23"/>
        <v>1</v>
      </c>
      <c r="J110">
        <f t="shared" si="24"/>
        <v>26</v>
      </c>
      <c r="K110">
        <v>30</v>
      </c>
      <c r="L110" s="4">
        <f t="shared" si="25"/>
        <v>1</v>
      </c>
      <c r="M110">
        <f t="shared" si="26"/>
        <v>30</v>
      </c>
      <c r="N110">
        <v>1</v>
      </c>
      <c r="O110" s="4">
        <f t="shared" si="27"/>
        <v>9.9744295190560024</v>
      </c>
      <c r="P110">
        <f t="shared" si="28"/>
        <v>9.9744295190560024</v>
      </c>
      <c r="Q110">
        <v>31</v>
      </c>
      <c r="R110" s="4">
        <f t="shared" si="29"/>
        <v>10</v>
      </c>
      <c r="S110">
        <f t="shared" si="30"/>
        <v>310</v>
      </c>
      <c r="T110">
        <v>9</v>
      </c>
      <c r="U110" s="4">
        <f t="shared" si="31"/>
        <v>1.5588386121019431</v>
      </c>
      <c r="V110">
        <f t="shared" si="32"/>
        <v>14.029547508917489</v>
      </c>
      <c r="W110">
        <v>90</v>
      </c>
      <c r="X110" s="4">
        <f t="shared" si="33"/>
        <v>1</v>
      </c>
      <c r="Y110">
        <f t="shared" si="34"/>
        <v>90</v>
      </c>
      <c r="AA110">
        <f t="shared" si="35"/>
        <v>480.00397702797352</v>
      </c>
      <c r="AB110">
        <f t="shared" si="36"/>
        <v>109</v>
      </c>
      <c r="AC110">
        <f>VLOOKUP(A110,Referenz_MF!A:E,5,FALSE)</f>
        <v>0</v>
      </c>
      <c r="AD110">
        <f t="shared" si="37"/>
        <v>0</v>
      </c>
    </row>
    <row r="111" spans="1:30" x14ac:dyDescent="0.35">
      <c r="A111" s="5" t="s">
        <v>403</v>
      </c>
      <c r="B111">
        <v>0</v>
      </c>
      <c r="C111" s="4">
        <f t="shared" si="19"/>
        <v>9.8960933020553004</v>
      </c>
      <c r="D111">
        <f t="shared" si="20"/>
        <v>0</v>
      </c>
      <c r="E111">
        <v>2</v>
      </c>
      <c r="F111" s="4">
        <f t="shared" si="21"/>
        <v>8.2454513095147544</v>
      </c>
      <c r="G111">
        <f t="shared" si="22"/>
        <v>16.490902619029509</v>
      </c>
      <c r="H111">
        <v>47</v>
      </c>
      <c r="I111" s="4">
        <f t="shared" si="23"/>
        <v>1</v>
      </c>
      <c r="J111">
        <f t="shared" si="24"/>
        <v>47</v>
      </c>
      <c r="K111">
        <v>45</v>
      </c>
      <c r="L111" s="4">
        <f t="shared" si="25"/>
        <v>1</v>
      </c>
      <c r="M111">
        <f t="shared" si="26"/>
        <v>45</v>
      </c>
      <c r="N111">
        <v>1</v>
      </c>
      <c r="O111" s="4">
        <f t="shared" si="27"/>
        <v>9.9744295190560024</v>
      </c>
      <c r="P111">
        <f t="shared" si="28"/>
        <v>9.9744295190560024</v>
      </c>
      <c r="Q111">
        <v>24</v>
      </c>
      <c r="R111" s="4">
        <f t="shared" si="29"/>
        <v>10</v>
      </c>
      <c r="S111">
        <f t="shared" si="30"/>
        <v>240</v>
      </c>
      <c r="T111">
        <v>4</v>
      </c>
      <c r="U111" s="4">
        <f t="shared" si="31"/>
        <v>1.5588386121019431</v>
      </c>
      <c r="V111">
        <f t="shared" si="32"/>
        <v>6.2353544484077723</v>
      </c>
      <c r="W111">
        <v>104</v>
      </c>
      <c r="X111" s="4">
        <f t="shared" si="33"/>
        <v>1</v>
      </c>
      <c r="Y111">
        <f t="shared" si="34"/>
        <v>104</v>
      </c>
      <c r="AA111">
        <f t="shared" si="35"/>
        <v>468.70068658649325</v>
      </c>
      <c r="AB111">
        <f t="shared" si="36"/>
        <v>110</v>
      </c>
      <c r="AC111">
        <f>VLOOKUP(A111,Referenz_MF!A:E,5,FALSE)</f>
        <v>0</v>
      </c>
      <c r="AD111">
        <f t="shared" si="37"/>
        <v>0</v>
      </c>
    </row>
    <row r="112" spans="1:30" x14ac:dyDescent="0.35">
      <c r="A112" s="5" t="s">
        <v>386</v>
      </c>
      <c r="B112">
        <v>0</v>
      </c>
      <c r="C112" s="4">
        <f t="shared" si="19"/>
        <v>9.8960933020553004</v>
      </c>
      <c r="D112">
        <f t="shared" si="20"/>
        <v>0</v>
      </c>
      <c r="E112">
        <v>0</v>
      </c>
      <c r="F112" s="4">
        <f t="shared" si="21"/>
        <v>8.2454513095147544</v>
      </c>
      <c r="G112">
        <f t="shared" si="22"/>
        <v>0</v>
      </c>
      <c r="H112">
        <v>16</v>
      </c>
      <c r="I112" s="4">
        <f t="shared" si="23"/>
        <v>1</v>
      </c>
      <c r="J112">
        <f t="shared" si="24"/>
        <v>16</v>
      </c>
      <c r="K112">
        <v>46</v>
      </c>
      <c r="L112" s="4">
        <f t="shared" si="25"/>
        <v>1</v>
      </c>
      <c r="M112">
        <f t="shared" si="26"/>
        <v>46</v>
      </c>
      <c r="N112">
        <v>1</v>
      </c>
      <c r="O112" s="4">
        <f t="shared" si="27"/>
        <v>9.9744295190560024</v>
      </c>
      <c r="P112">
        <f t="shared" si="28"/>
        <v>9.9744295190560024</v>
      </c>
      <c r="Q112">
        <v>13</v>
      </c>
      <c r="R112" s="4">
        <f t="shared" si="29"/>
        <v>10</v>
      </c>
      <c r="S112">
        <f t="shared" si="30"/>
        <v>130</v>
      </c>
      <c r="T112">
        <v>16</v>
      </c>
      <c r="U112" s="4">
        <f t="shared" si="31"/>
        <v>1.5588386121019431</v>
      </c>
      <c r="V112">
        <f t="shared" si="32"/>
        <v>24.941417793631089</v>
      </c>
      <c r="W112">
        <v>229</v>
      </c>
      <c r="X112" s="4">
        <f t="shared" si="33"/>
        <v>1</v>
      </c>
      <c r="Y112">
        <f t="shared" si="34"/>
        <v>229</v>
      </c>
      <c r="AA112">
        <f t="shared" si="35"/>
        <v>455.91584731268711</v>
      </c>
      <c r="AB112">
        <f t="shared" si="36"/>
        <v>111</v>
      </c>
      <c r="AC112">
        <f>VLOOKUP(A112,Referenz_MF!A:E,5,FALSE)</f>
        <v>0</v>
      </c>
      <c r="AD112">
        <f t="shared" si="37"/>
        <v>0</v>
      </c>
    </row>
    <row r="113" spans="1:30" x14ac:dyDescent="0.35">
      <c r="A113" s="5" t="s">
        <v>260</v>
      </c>
      <c r="B113">
        <v>0</v>
      </c>
      <c r="C113" s="4">
        <f t="shared" si="19"/>
        <v>9.8960933020553004</v>
      </c>
      <c r="D113">
        <f t="shared" si="20"/>
        <v>0</v>
      </c>
      <c r="E113">
        <v>0</v>
      </c>
      <c r="F113" s="4">
        <f t="shared" si="21"/>
        <v>8.2454513095147544</v>
      </c>
      <c r="G113">
        <f t="shared" si="22"/>
        <v>0</v>
      </c>
      <c r="H113">
        <v>25</v>
      </c>
      <c r="I113" s="4">
        <f t="shared" si="23"/>
        <v>1</v>
      </c>
      <c r="J113">
        <f t="shared" si="24"/>
        <v>25</v>
      </c>
      <c r="K113">
        <v>53</v>
      </c>
      <c r="L113" s="4">
        <f t="shared" si="25"/>
        <v>1</v>
      </c>
      <c r="M113">
        <f t="shared" si="26"/>
        <v>53</v>
      </c>
      <c r="N113">
        <v>1</v>
      </c>
      <c r="O113" s="4">
        <f t="shared" si="27"/>
        <v>9.9744295190560024</v>
      </c>
      <c r="P113">
        <f t="shared" si="28"/>
        <v>9.9744295190560024</v>
      </c>
      <c r="Q113">
        <v>14</v>
      </c>
      <c r="R113" s="4">
        <f t="shared" si="29"/>
        <v>10</v>
      </c>
      <c r="S113">
        <f t="shared" si="30"/>
        <v>140</v>
      </c>
      <c r="T113">
        <v>14</v>
      </c>
      <c r="U113" s="4">
        <f t="shared" si="31"/>
        <v>1.5588386121019431</v>
      </c>
      <c r="V113">
        <f t="shared" si="32"/>
        <v>21.823740569427201</v>
      </c>
      <c r="W113">
        <v>197</v>
      </c>
      <c r="X113" s="4">
        <f t="shared" si="33"/>
        <v>1</v>
      </c>
      <c r="Y113">
        <f t="shared" si="34"/>
        <v>197</v>
      </c>
      <c r="AA113">
        <f t="shared" si="35"/>
        <v>446.79817008848318</v>
      </c>
      <c r="AB113">
        <f t="shared" si="36"/>
        <v>112</v>
      </c>
      <c r="AC113">
        <f>VLOOKUP(A113,Referenz_MF!A:E,5,FALSE)</f>
        <v>0</v>
      </c>
      <c r="AD113">
        <f t="shared" si="37"/>
        <v>0</v>
      </c>
    </row>
    <row r="114" spans="1:30" x14ac:dyDescent="0.35">
      <c r="A114" s="5" t="s">
        <v>307</v>
      </c>
      <c r="B114">
        <v>0</v>
      </c>
      <c r="C114" s="4">
        <f t="shared" si="19"/>
        <v>9.8960933020553004</v>
      </c>
      <c r="D114">
        <f t="shared" si="20"/>
        <v>0</v>
      </c>
      <c r="E114">
        <v>1</v>
      </c>
      <c r="F114" s="4">
        <f t="shared" si="21"/>
        <v>8.2454513095147544</v>
      </c>
      <c r="G114">
        <f t="shared" si="22"/>
        <v>8.2454513095147544</v>
      </c>
      <c r="H114">
        <v>28</v>
      </c>
      <c r="I114" s="4">
        <f t="shared" si="23"/>
        <v>1</v>
      </c>
      <c r="J114">
        <f t="shared" si="24"/>
        <v>28</v>
      </c>
      <c r="K114">
        <v>35</v>
      </c>
      <c r="L114" s="4">
        <f t="shared" si="25"/>
        <v>1</v>
      </c>
      <c r="M114">
        <f t="shared" si="26"/>
        <v>35</v>
      </c>
      <c r="N114">
        <v>1</v>
      </c>
      <c r="O114" s="4">
        <f t="shared" si="27"/>
        <v>9.9744295190560024</v>
      </c>
      <c r="P114">
        <f t="shared" si="28"/>
        <v>9.9744295190560024</v>
      </c>
      <c r="Q114">
        <v>21</v>
      </c>
      <c r="R114" s="4">
        <f t="shared" si="29"/>
        <v>10</v>
      </c>
      <c r="S114">
        <f t="shared" si="30"/>
        <v>210</v>
      </c>
      <c r="T114">
        <v>8</v>
      </c>
      <c r="U114" s="4">
        <f t="shared" si="31"/>
        <v>1.5588386121019431</v>
      </c>
      <c r="V114">
        <f t="shared" si="32"/>
        <v>12.470708896815545</v>
      </c>
      <c r="W114">
        <v>135</v>
      </c>
      <c r="X114" s="4">
        <f t="shared" si="33"/>
        <v>1</v>
      </c>
      <c r="Y114">
        <f t="shared" si="34"/>
        <v>135</v>
      </c>
      <c r="AA114">
        <f t="shared" si="35"/>
        <v>438.6905897253863</v>
      </c>
      <c r="AB114">
        <f t="shared" si="36"/>
        <v>113</v>
      </c>
      <c r="AC114">
        <f>VLOOKUP(A114,Referenz_MF!A:E,5,FALSE)</f>
        <v>0</v>
      </c>
      <c r="AD114">
        <f t="shared" si="37"/>
        <v>0</v>
      </c>
    </row>
    <row r="115" spans="1:30" x14ac:dyDescent="0.35">
      <c r="A115" s="5" t="s">
        <v>236</v>
      </c>
      <c r="B115">
        <v>2</v>
      </c>
      <c r="C115" s="4">
        <f t="shared" si="19"/>
        <v>9.8960933020553004</v>
      </c>
      <c r="D115">
        <f t="shared" si="20"/>
        <v>19.792186604110601</v>
      </c>
      <c r="E115">
        <v>2</v>
      </c>
      <c r="F115" s="4">
        <f t="shared" si="21"/>
        <v>8.2454513095147544</v>
      </c>
      <c r="G115">
        <f t="shared" si="22"/>
        <v>16.490902619029509</v>
      </c>
      <c r="H115">
        <v>21</v>
      </c>
      <c r="I115" s="4">
        <f t="shared" si="23"/>
        <v>1</v>
      </c>
      <c r="J115">
        <f t="shared" si="24"/>
        <v>21</v>
      </c>
      <c r="K115">
        <v>47</v>
      </c>
      <c r="L115" s="4">
        <f t="shared" si="25"/>
        <v>1</v>
      </c>
      <c r="M115">
        <f t="shared" si="26"/>
        <v>47</v>
      </c>
      <c r="N115">
        <v>4</v>
      </c>
      <c r="O115" s="4">
        <f t="shared" si="27"/>
        <v>9.9744295190560024</v>
      </c>
      <c r="P115">
        <f t="shared" si="28"/>
        <v>39.89771807622401</v>
      </c>
      <c r="Q115">
        <v>17</v>
      </c>
      <c r="R115" s="4">
        <f t="shared" si="29"/>
        <v>10</v>
      </c>
      <c r="S115">
        <f t="shared" si="30"/>
        <v>170</v>
      </c>
      <c r="T115">
        <v>15</v>
      </c>
      <c r="U115" s="4">
        <f t="shared" si="31"/>
        <v>1.5588386121019431</v>
      </c>
      <c r="V115">
        <f t="shared" si="32"/>
        <v>23.382579181529145</v>
      </c>
      <c r="W115">
        <v>101</v>
      </c>
      <c r="X115" s="4">
        <f t="shared" si="33"/>
        <v>1</v>
      </c>
      <c r="Y115">
        <f t="shared" si="34"/>
        <v>101</v>
      </c>
      <c r="AA115">
        <f t="shared" si="35"/>
        <v>438.56338648089326</v>
      </c>
      <c r="AB115">
        <f t="shared" si="36"/>
        <v>114</v>
      </c>
      <c r="AC115">
        <f>VLOOKUP(A115,Referenz_MF!A:E,5,FALSE)</f>
        <v>0</v>
      </c>
      <c r="AD115">
        <f t="shared" si="37"/>
        <v>0</v>
      </c>
    </row>
    <row r="116" spans="1:30" x14ac:dyDescent="0.35">
      <c r="A116" s="5" t="s">
        <v>492</v>
      </c>
      <c r="B116">
        <v>1</v>
      </c>
      <c r="C116" s="4">
        <f t="shared" si="19"/>
        <v>9.8960933020553004</v>
      </c>
      <c r="D116">
        <f t="shared" si="20"/>
        <v>9.8960933020553004</v>
      </c>
      <c r="E116">
        <v>0</v>
      </c>
      <c r="F116" s="4">
        <f t="shared" si="21"/>
        <v>8.2454513095147544</v>
      </c>
      <c r="G116">
        <f t="shared" si="22"/>
        <v>0</v>
      </c>
      <c r="H116">
        <v>20</v>
      </c>
      <c r="I116" s="4">
        <f t="shared" si="23"/>
        <v>1</v>
      </c>
      <c r="J116">
        <f t="shared" si="24"/>
        <v>20</v>
      </c>
      <c r="K116">
        <v>56</v>
      </c>
      <c r="L116" s="4">
        <f t="shared" si="25"/>
        <v>1</v>
      </c>
      <c r="M116">
        <f t="shared" si="26"/>
        <v>56</v>
      </c>
      <c r="N116">
        <v>1</v>
      </c>
      <c r="O116" s="4">
        <f t="shared" si="27"/>
        <v>9.9744295190560024</v>
      </c>
      <c r="P116">
        <f t="shared" si="28"/>
        <v>9.9744295190560024</v>
      </c>
      <c r="Q116">
        <v>19</v>
      </c>
      <c r="R116" s="4">
        <f t="shared" si="29"/>
        <v>10</v>
      </c>
      <c r="S116">
        <f t="shared" si="30"/>
        <v>190</v>
      </c>
      <c r="T116">
        <v>24</v>
      </c>
      <c r="U116" s="4">
        <f t="shared" si="31"/>
        <v>1.5588386121019431</v>
      </c>
      <c r="V116">
        <f t="shared" si="32"/>
        <v>37.412126690446634</v>
      </c>
      <c r="W116">
        <v>115</v>
      </c>
      <c r="X116" s="4">
        <f t="shared" si="33"/>
        <v>1</v>
      </c>
      <c r="Y116">
        <f t="shared" si="34"/>
        <v>115</v>
      </c>
      <c r="AA116">
        <f t="shared" si="35"/>
        <v>438.28264951155791</v>
      </c>
      <c r="AB116">
        <f t="shared" si="36"/>
        <v>115</v>
      </c>
      <c r="AC116">
        <f>VLOOKUP(A116,Referenz_MF!A:E,5,FALSE)</f>
        <v>0</v>
      </c>
      <c r="AD116">
        <f t="shared" si="37"/>
        <v>0</v>
      </c>
    </row>
    <row r="117" spans="1:30" x14ac:dyDescent="0.35">
      <c r="A117" s="5" t="s">
        <v>410</v>
      </c>
      <c r="B117">
        <v>1</v>
      </c>
      <c r="C117" s="4">
        <f t="shared" si="19"/>
        <v>9.8960933020553004</v>
      </c>
      <c r="D117">
        <f t="shared" si="20"/>
        <v>9.8960933020553004</v>
      </c>
      <c r="E117">
        <v>2</v>
      </c>
      <c r="F117" s="4">
        <f t="shared" si="21"/>
        <v>8.2454513095147544</v>
      </c>
      <c r="G117">
        <f t="shared" si="22"/>
        <v>16.490902619029509</v>
      </c>
      <c r="H117">
        <v>35</v>
      </c>
      <c r="I117" s="4">
        <f t="shared" si="23"/>
        <v>1</v>
      </c>
      <c r="J117">
        <f t="shared" si="24"/>
        <v>35</v>
      </c>
      <c r="K117">
        <v>22</v>
      </c>
      <c r="L117" s="4">
        <f t="shared" si="25"/>
        <v>1</v>
      </c>
      <c r="M117">
        <f t="shared" si="26"/>
        <v>22</v>
      </c>
      <c r="N117">
        <v>2</v>
      </c>
      <c r="O117" s="4">
        <f t="shared" si="27"/>
        <v>9.9744295190560024</v>
      </c>
      <c r="P117">
        <f t="shared" si="28"/>
        <v>19.948859038112005</v>
      </c>
      <c r="Q117">
        <v>14</v>
      </c>
      <c r="R117" s="4">
        <f t="shared" si="29"/>
        <v>10</v>
      </c>
      <c r="S117">
        <f t="shared" si="30"/>
        <v>140</v>
      </c>
      <c r="T117">
        <v>10</v>
      </c>
      <c r="U117" s="4">
        <f t="shared" si="31"/>
        <v>1.5588386121019431</v>
      </c>
      <c r="V117">
        <f t="shared" si="32"/>
        <v>15.588386121019431</v>
      </c>
      <c r="W117">
        <v>171</v>
      </c>
      <c r="X117" s="4">
        <f t="shared" si="33"/>
        <v>1</v>
      </c>
      <c r="Y117">
        <f t="shared" si="34"/>
        <v>171</v>
      </c>
      <c r="AA117">
        <f t="shared" si="35"/>
        <v>429.92424108021623</v>
      </c>
      <c r="AB117">
        <f t="shared" si="36"/>
        <v>116</v>
      </c>
      <c r="AC117">
        <f>VLOOKUP(A117,Referenz_MF!A:E,5,FALSE)</f>
        <v>0</v>
      </c>
      <c r="AD117">
        <f t="shared" si="37"/>
        <v>0</v>
      </c>
    </row>
    <row r="118" spans="1:30" x14ac:dyDescent="0.35">
      <c r="A118" s="5" t="s">
        <v>405</v>
      </c>
      <c r="B118">
        <v>1</v>
      </c>
      <c r="C118" s="4">
        <f t="shared" si="19"/>
        <v>9.8960933020553004</v>
      </c>
      <c r="D118">
        <f t="shared" si="20"/>
        <v>9.8960933020553004</v>
      </c>
      <c r="E118">
        <v>4</v>
      </c>
      <c r="F118" s="4">
        <f t="shared" si="21"/>
        <v>8.2454513095147544</v>
      </c>
      <c r="G118">
        <f t="shared" si="22"/>
        <v>32.981805238059017</v>
      </c>
      <c r="H118">
        <v>15</v>
      </c>
      <c r="I118" s="4">
        <f t="shared" si="23"/>
        <v>1</v>
      </c>
      <c r="J118">
        <f t="shared" si="24"/>
        <v>15</v>
      </c>
      <c r="K118">
        <v>37</v>
      </c>
      <c r="L118" s="4">
        <f t="shared" si="25"/>
        <v>1</v>
      </c>
      <c r="M118">
        <f t="shared" si="26"/>
        <v>37</v>
      </c>
      <c r="N118">
        <v>2</v>
      </c>
      <c r="O118" s="4">
        <f t="shared" si="27"/>
        <v>9.9744295190560024</v>
      </c>
      <c r="P118">
        <f t="shared" si="28"/>
        <v>19.948859038112005</v>
      </c>
      <c r="Q118">
        <v>23</v>
      </c>
      <c r="R118" s="4">
        <f t="shared" si="29"/>
        <v>10</v>
      </c>
      <c r="S118">
        <f t="shared" si="30"/>
        <v>230</v>
      </c>
      <c r="T118">
        <v>8</v>
      </c>
      <c r="U118" s="4">
        <f t="shared" si="31"/>
        <v>1.5588386121019431</v>
      </c>
      <c r="V118">
        <f t="shared" si="32"/>
        <v>12.470708896815545</v>
      </c>
      <c r="W118">
        <v>60</v>
      </c>
      <c r="X118" s="4">
        <f t="shared" si="33"/>
        <v>1</v>
      </c>
      <c r="Y118">
        <f t="shared" si="34"/>
        <v>60</v>
      </c>
      <c r="AA118">
        <f t="shared" si="35"/>
        <v>417.29746647504186</v>
      </c>
      <c r="AB118">
        <f t="shared" si="36"/>
        <v>117</v>
      </c>
      <c r="AC118">
        <f>VLOOKUP(A118,Referenz_MF!A:E,5,FALSE)</f>
        <v>0</v>
      </c>
      <c r="AD118">
        <f t="shared" si="37"/>
        <v>0</v>
      </c>
    </row>
    <row r="119" spans="1:30" x14ac:dyDescent="0.35">
      <c r="A119" s="5" t="s">
        <v>458</v>
      </c>
      <c r="B119">
        <v>0</v>
      </c>
      <c r="C119" s="4">
        <f t="shared" si="19"/>
        <v>9.8960933020553004</v>
      </c>
      <c r="D119">
        <f t="shared" si="20"/>
        <v>0</v>
      </c>
      <c r="E119">
        <v>0</v>
      </c>
      <c r="F119" s="4">
        <f t="shared" si="21"/>
        <v>8.2454513095147544</v>
      </c>
      <c r="G119">
        <f t="shared" si="22"/>
        <v>0</v>
      </c>
      <c r="H119">
        <v>32</v>
      </c>
      <c r="I119" s="4">
        <f t="shared" si="23"/>
        <v>1</v>
      </c>
      <c r="J119">
        <f t="shared" si="24"/>
        <v>32</v>
      </c>
      <c r="K119">
        <v>50</v>
      </c>
      <c r="L119" s="4">
        <f t="shared" si="25"/>
        <v>1</v>
      </c>
      <c r="M119">
        <f t="shared" si="26"/>
        <v>50</v>
      </c>
      <c r="N119">
        <v>1</v>
      </c>
      <c r="O119" s="4">
        <f t="shared" si="27"/>
        <v>9.9744295190560024</v>
      </c>
      <c r="P119">
        <f t="shared" si="28"/>
        <v>9.9744295190560024</v>
      </c>
      <c r="Q119">
        <v>15</v>
      </c>
      <c r="R119" s="4">
        <f t="shared" si="29"/>
        <v>10</v>
      </c>
      <c r="S119">
        <f t="shared" si="30"/>
        <v>150</v>
      </c>
      <c r="T119">
        <v>12</v>
      </c>
      <c r="U119" s="4">
        <f t="shared" si="31"/>
        <v>1.5588386121019431</v>
      </c>
      <c r="V119">
        <f t="shared" si="32"/>
        <v>18.706063345223317</v>
      </c>
      <c r="W119">
        <v>144</v>
      </c>
      <c r="X119" s="4">
        <f t="shared" si="33"/>
        <v>1</v>
      </c>
      <c r="Y119">
        <f t="shared" si="34"/>
        <v>144</v>
      </c>
      <c r="AA119">
        <f t="shared" si="35"/>
        <v>404.68049286427936</v>
      </c>
      <c r="AB119">
        <f t="shared" si="36"/>
        <v>118</v>
      </c>
      <c r="AC119">
        <f>VLOOKUP(A119,Referenz_MF!A:E,5,FALSE)</f>
        <v>0</v>
      </c>
      <c r="AD119">
        <f t="shared" si="37"/>
        <v>0</v>
      </c>
    </row>
    <row r="120" spans="1:30" x14ac:dyDescent="0.35">
      <c r="A120" s="5" t="s">
        <v>470</v>
      </c>
      <c r="B120">
        <v>2</v>
      </c>
      <c r="C120" s="4">
        <f t="shared" si="19"/>
        <v>9.8960933020553004</v>
      </c>
      <c r="D120">
        <f t="shared" si="20"/>
        <v>19.792186604110601</v>
      </c>
      <c r="E120">
        <v>0</v>
      </c>
      <c r="F120" s="4">
        <f t="shared" si="21"/>
        <v>8.2454513095147544</v>
      </c>
      <c r="G120">
        <f t="shared" si="22"/>
        <v>0</v>
      </c>
      <c r="H120">
        <v>51</v>
      </c>
      <c r="I120" s="4">
        <f t="shared" si="23"/>
        <v>1</v>
      </c>
      <c r="J120">
        <f t="shared" si="24"/>
        <v>51</v>
      </c>
      <c r="K120">
        <v>54</v>
      </c>
      <c r="L120" s="4">
        <f t="shared" si="25"/>
        <v>1</v>
      </c>
      <c r="M120">
        <f t="shared" si="26"/>
        <v>54</v>
      </c>
      <c r="N120">
        <v>3</v>
      </c>
      <c r="O120" s="4">
        <f t="shared" si="27"/>
        <v>9.9744295190560024</v>
      </c>
      <c r="P120">
        <f t="shared" si="28"/>
        <v>29.923288557168007</v>
      </c>
      <c r="Q120">
        <v>17</v>
      </c>
      <c r="R120" s="4">
        <f t="shared" si="29"/>
        <v>10</v>
      </c>
      <c r="S120">
        <f t="shared" si="30"/>
        <v>170</v>
      </c>
      <c r="T120">
        <v>7</v>
      </c>
      <c r="U120" s="4">
        <f t="shared" si="31"/>
        <v>1.5588386121019431</v>
      </c>
      <c r="V120">
        <f t="shared" si="32"/>
        <v>10.911870284713601</v>
      </c>
      <c r="W120">
        <v>68</v>
      </c>
      <c r="X120" s="4">
        <f t="shared" si="33"/>
        <v>1</v>
      </c>
      <c r="Y120">
        <f t="shared" si="34"/>
        <v>68</v>
      </c>
      <c r="AA120">
        <f t="shared" si="35"/>
        <v>403.6273454459922</v>
      </c>
      <c r="AB120">
        <f t="shared" si="36"/>
        <v>119</v>
      </c>
      <c r="AC120">
        <f>VLOOKUP(A120,Referenz_MF!A:E,5,FALSE)</f>
        <v>0</v>
      </c>
      <c r="AD120">
        <f t="shared" si="37"/>
        <v>0</v>
      </c>
    </row>
    <row r="121" spans="1:30" x14ac:dyDescent="0.35">
      <c r="A121" s="5" t="s">
        <v>509</v>
      </c>
      <c r="B121">
        <v>1</v>
      </c>
      <c r="C121" s="4">
        <f t="shared" si="19"/>
        <v>9.8960933020553004</v>
      </c>
      <c r="D121">
        <f t="shared" si="20"/>
        <v>9.8960933020553004</v>
      </c>
      <c r="E121">
        <v>0</v>
      </c>
      <c r="F121" s="4">
        <f t="shared" si="21"/>
        <v>8.2454513095147544</v>
      </c>
      <c r="G121">
        <f t="shared" si="22"/>
        <v>0</v>
      </c>
      <c r="H121">
        <v>12</v>
      </c>
      <c r="I121" s="4">
        <f t="shared" si="23"/>
        <v>1</v>
      </c>
      <c r="J121">
        <f t="shared" si="24"/>
        <v>12</v>
      </c>
      <c r="K121">
        <v>42</v>
      </c>
      <c r="L121" s="4">
        <f t="shared" si="25"/>
        <v>1</v>
      </c>
      <c r="M121">
        <f t="shared" si="26"/>
        <v>42</v>
      </c>
      <c r="N121">
        <v>1</v>
      </c>
      <c r="O121" s="4">
        <f t="shared" si="27"/>
        <v>9.9744295190560024</v>
      </c>
      <c r="P121">
        <f t="shared" si="28"/>
        <v>9.9744295190560024</v>
      </c>
      <c r="Q121">
        <v>19</v>
      </c>
      <c r="R121" s="4">
        <f t="shared" si="29"/>
        <v>10</v>
      </c>
      <c r="S121">
        <f t="shared" si="30"/>
        <v>190</v>
      </c>
      <c r="T121">
        <v>8</v>
      </c>
      <c r="U121" s="4">
        <f t="shared" si="31"/>
        <v>1.5588386121019431</v>
      </c>
      <c r="V121">
        <f t="shared" si="32"/>
        <v>12.470708896815545</v>
      </c>
      <c r="W121">
        <v>117</v>
      </c>
      <c r="X121" s="4">
        <f t="shared" si="33"/>
        <v>1</v>
      </c>
      <c r="Y121">
        <f t="shared" si="34"/>
        <v>117</v>
      </c>
      <c r="AA121">
        <f t="shared" si="35"/>
        <v>393.34123171792686</v>
      </c>
      <c r="AB121">
        <f t="shared" si="36"/>
        <v>120</v>
      </c>
      <c r="AC121">
        <f>VLOOKUP(A121,Referenz_MF!A:E,5,FALSE)</f>
        <v>0</v>
      </c>
      <c r="AD121">
        <f t="shared" si="37"/>
        <v>0</v>
      </c>
    </row>
    <row r="122" spans="1:30" x14ac:dyDescent="0.35">
      <c r="A122" s="5" t="s">
        <v>171</v>
      </c>
      <c r="B122">
        <v>2</v>
      </c>
      <c r="C122" s="4">
        <f t="shared" si="19"/>
        <v>9.8960933020553004</v>
      </c>
      <c r="D122">
        <f t="shared" si="20"/>
        <v>19.792186604110601</v>
      </c>
      <c r="E122">
        <v>2</v>
      </c>
      <c r="F122" s="4">
        <f t="shared" si="21"/>
        <v>8.2454513095147544</v>
      </c>
      <c r="G122">
        <f t="shared" si="22"/>
        <v>16.490902619029509</v>
      </c>
      <c r="H122">
        <v>25</v>
      </c>
      <c r="I122" s="4">
        <f t="shared" si="23"/>
        <v>1</v>
      </c>
      <c r="J122">
        <f t="shared" si="24"/>
        <v>25</v>
      </c>
      <c r="K122">
        <v>47</v>
      </c>
      <c r="L122" s="4">
        <f t="shared" si="25"/>
        <v>1</v>
      </c>
      <c r="M122">
        <f t="shared" si="26"/>
        <v>47</v>
      </c>
      <c r="N122">
        <v>3</v>
      </c>
      <c r="O122" s="4">
        <f t="shared" si="27"/>
        <v>9.9744295190560024</v>
      </c>
      <c r="P122">
        <f t="shared" si="28"/>
        <v>29.923288557168007</v>
      </c>
      <c r="Q122">
        <v>17</v>
      </c>
      <c r="R122" s="4">
        <f t="shared" si="29"/>
        <v>10</v>
      </c>
      <c r="S122">
        <f t="shared" si="30"/>
        <v>170</v>
      </c>
      <c r="T122">
        <v>7</v>
      </c>
      <c r="U122" s="4">
        <f t="shared" si="31"/>
        <v>1.5588386121019431</v>
      </c>
      <c r="V122">
        <f t="shared" si="32"/>
        <v>10.911870284713601</v>
      </c>
      <c r="W122">
        <v>65</v>
      </c>
      <c r="X122" s="4">
        <f t="shared" si="33"/>
        <v>1</v>
      </c>
      <c r="Y122">
        <f t="shared" si="34"/>
        <v>65</v>
      </c>
      <c r="AA122">
        <f t="shared" si="35"/>
        <v>384.1182480650217</v>
      </c>
      <c r="AB122">
        <f t="shared" si="36"/>
        <v>121</v>
      </c>
      <c r="AC122">
        <f>VLOOKUP(A122,Referenz_MF!A:E,5,FALSE)</f>
        <v>0</v>
      </c>
      <c r="AD122">
        <f t="shared" si="37"/>
        <v>0</v>
      </c>
    </row>
    <row r="123" spans="1:30" x14ac:dyDescent="0.35">
      <c r="A123" s="5" t="s">
        <v>332</v>
      </c>
      <c r="B123">
        <v>2</v>
      </c>
      <c r="C123" s="4">
        <f t="shared" si="19"/>
        <v>9.8960933020553004</v>
      </c>
      <c r="D123">
        <f t="shared" si="20"/>
        <v>19.792186604110601</v>
      </c>
      <c r="E123">
        <v>0</v>
      </c>
      <c r="F123" s="4">
        <f t="shared" si="21"/>
        <v>8.2454513095147544</v>
      </c>
      <c r="G123">
        <f t="shared" si="22"/>
        <v>0</v>
      </c>
      <c r="H123">
        <v>32</v>
      </c>
      <c r="I123" s="4">
        <f t="shared" si="23"/>
        <v>1</v>
      </c>
      <c r="J123">
        <f t="shared" si="24"/>
        <v>32</v>
      </c>
      <c r="K123">
        <v>16</v>
      </c>
      <c r="L123" s="4">
        <f t="shared" si="25"/>
        <v>1</v>
      </c>
      <c r="M123">
        <f t="shared" si="26"/>
        <v>16</v>
      </c>
      <c r="N123">
        <v>3</v>
      </c>
      <c r="O123" s="4">
        <f t="shared" si="27"/>
        <v>9.9744295190560024</v>
      </c>
      <c r="P123">
        <f t="shared" si="28"/>
        <v>29.923288557168007</v>
      </c>
      <c r="Q123">
        <v>21</v>
      </c>
      <c r="R123" s="4">
        <f t="shared" si="29"/>
        <v>10</v>
      </c>
      <c r="S123">
        <f t="shared" si="30"/>
        <v>210</v>
      </c>
      <c r="T123">
        <v>3</v>
      </c>
      <c r="U123" s="4">
        <f t="shared" si="31"/>
        <v>1.5588386121019431</v>
      </c>
      <c r="V123">
        <f t="shared" si="32"/>
        <v>4.6765158363058292</v>
      </c>
      <c r="W123">
        <v>70</v>
      </c>
      <c r="X123" s="4">
        <f t="shared" si="33"/>
        <v>1</v>
      </c>
      <c r="Y123">
        <f t="shared" si="34"/>
        <v>70</v>
      </c>
      <c r="AA123">
        <f t="shared" si="35"/>
        <v>382.39199099758446</v>
      </c>
      <c r="AB123">
        <f t="shared" si="36"/>
        <v>122</v>
      </c>
      <c r="AC123">
        <f>VLOOKUP(A123,Referenz_MF!A:E,5,FALSE)</f>
        <v>0</v>
      </c>
      <c r="AD123">
        <f t="shared" si="37"/>
        <v>0</v>
      </c>
    </row>
    <row r="124" spans="1:30" x14ac:dyDescent="0.35">
      <c r="A124" s="5" t="s">
        <v>399</v>
      </c>
      <c r="B124">
        <v>0</v>
      </c>
      <c r="C124" s="4">
        <f t="shared" si="19"/>
        <v>9.8960933020553004</v>
      </c>
      <c r="D124">
        <f t="shared" si="20"/>
        <v>0</v>
      </c>
      <c r="E124">
        <v>0</v>
      </c>
      <c r="F124" s="4">
        <f t="shared" si="21"/>
        <v>8.2454513095147544</v>
      </c>
      <c r="G124">
        <f t="shared" si="22"/>
        <v>0</v>
      </c>
      <c r="H124">
        <v>25</v>
      </c>
      <c r="I124" s="4">
        <f t="shared" si="23"/>
        <v>1</v>
      </c>
      <c r="J124">
        <f t="shared" si="24"/>
        <v>25</v>
      </c>
      <c r="K124">
        <v>15</v>
      </c>
      <c r="L124" s="4">
        <f t="shared" si="25"/>
        <v>1</v>
      </c>
      <c r="M124">
        <f t="shared" si="26"/>
        <v>15</v>
      </c>
      <c r="N124">
        <v>1</v>
      </c>
      <c r="O124" s="4">
        <f t="shared" si="27"/>
        <v>9.9744295190560024</v>
      </c>
      <c r="P124">
        <f t="shared" si="28"/>
        <v>9.9744295190560024</v>
      </c>
      <c r="Q124">
        <v>8</v>
      </c>
      <c r="R124" s="4">
        <f t="shared" si="29"/>
        <v>10</v>
      </c>
      <c r="S124">
        <f t="shared" si="30"/>
        <v>80</v>
      </c>
      <c r="T124">
        <v>2</v>
      </c>
      <c r="U124" s="4">
        <f t="shared" si="31"/>
        <v>1.5588386121019431</v>
      </c>
      <c r="V124">
        <f t="shared" si="32"/>
        <v>3.1176772242038862</v>
      </c>
      <c r="W124">
        <v>244</v>
      </c>
      <c r="X124" s="4">
        <f t="shared" si="33"/>
        <v>1</v>
      </c>
      <c r="Y124">
        <f t="shared" si="34"/>
        <v>244</v>
      </c>
      <c r="AA124">
        <f t="shared" si="35"/>
        <v>377.09210674325988</v>
      </c>
      <c r="AB124">
        <f t="shared" si="36"/>
        <v>123</v>
      </c>
      <c r="AC124">
        <f>VLOOKUP(A124,Referenz_MF!A:E,5,FALSE)</f>
        <v>0</v>
      </c>
      <c r="AD124">
        <f t="shared" si="37"/>
        <v>0</v>
      </c>
    </row>
    <row r="125" spans="1:30" x14ac:dyDescent="0.35">
      <c r="A125" s="5" t="s">
        <v>163</v>
      </c>
      <c r="B125">
        <v>0</v>
      </c>
      <c r="C125" s="4">
        <f t="shared" si="19"/>
        <v>9.8960933020553004</v>
      </c>
      <c r="D125">
        <f t="shared" si="20"/>
        <v>0</v>
      </c>
      <c r="E125">
        <v>0</v>
      </c>
      <c r="F125" s="4">
        <f t="shared" si="21"/>
        <v>8.2454513095147544</v>
      </c>
      <c r="G125">
        <f t="shared" si="22"/>
        <v>0</v>
      </c>
      <c r="H125">
        <v>40</v>
      </c>
      <c r="I125" s="4">
        <f t="shared" si="23"/>
        <v>1</v>
      </c>
      <c r="J125">
        <f t="shared" si="24"/>
        <v>40</v>
      </c>
      <c r="K125">
        <v>43</v>
      </c>
      <c r="L125" s="4">
        <f t="shared" si="25"/>
        <v>1</v>
      </c>
      <c r="M125">
        <f t="shared" si="26"/>
        <v>43</v>
      </c>
      <c r="N125">
        <v>1</v>
      </c>
      <c r="O125" s="4">
        <f t="shared" si="27"/>
        <v>9.9744295190560024</v>
      </c>
      <c r="P125">
        <f t="shared" si="28"/>
        <v>9.9744295190560024</v>
      </c>
      <c r="Q125">
        <v>17</v>
      </c>
      <c r="R125" s="4">
        <f t="shared" si="29"/>
        <v>10</v>
      </c>
      <c r="S125">
        <f t="shared" si="30"/>
        <v>170</v>
      </c>
      <c r="T125">
        <v>8</v>
      </c>
      <c r="U125" s="4">
        <f t="shared" si="31"/>
        <v>1.5588386121019431</v>
      </c>
      <c r="V125">
        <f t="shared" si="32"/>
        <v>12.470708896815545</v>
      </c>
      <c r="W125">
        <v>99</v>
      </c>
      <c r="X125" s="4">
        <f t="shared" si="33"/>
        <v>1</v>
      </c>
      <c r="Y125">
        <f t="shared" si="34"/>
        <v>99</v>
      </c>
      <c r="AA125">
        <f t="shared" si="35"/>
        <v>374.44513841587155</v>
      </c>
      <c r="AB125">
        <f t="shared" si="36"/>
        <v>124</v>
      </c>
      <c r="AC125">
        <f>VLOOKUP(A125,Referenz_MF!A:E,5,FALSE)</f>
        <v>0</v>
      </c>
      <c r="AD125">
        <f t="shared" si="37"/>
        <v>0</v>
      </c>
    </row>
    <row r="126" spans="1:30" x14ac:dyDescent="0.35">
      <c r="A126" s="5" t="s">
        <v>398</v>
      </c>
      <c r="B126">
        <v>0</v>
      </c>
      <c r="C126" s="4">
        <f t="shared" si="19"/>
        <v>9.8960933020553004</v>
      </c>
      <c r="D126">
        <f t="shared" si="20"/>
        <v>0</v>
      </c>
      <c r="E126">
        <v>0</v>
      </c>
      <c r="F126" s="4">
        <f t="shared" si="21"/>
        <v>8.2454513095147544</v>
      </c>
      <c r="G126">
        <f t="shared" si="22"/>
        <v>0</v>
      </c>
      <c r="H126">
        <v>15</v>
      </c>
      <c r="I126" s="4">
        <f t="shared" si="23"/>
        <v>1</v>
      </c>
      <c r="J126">
        <f t="shared" si="24"/>
        <v>15</v>
      </c>
      <c r="K126">
        <v>20</v>
      </c>
      <c r="L126" s="4">
        <f t="shared" si="25"/>
        <v>1</v>
      </c>
      <c r="M126">
        <f t="shared" si="26"/>
        <v>20</v>
      </c>
      <c r="N126">
        <v>1</v>
      </c>
      <c r="O126" s="4">
        <f t="shared" si="27"/>
        <v>9.9744295190560024</v>
      </c>
      <c r="P126">
        <f t="shared" si="28"/>
        <v>9.9744295190560024</v>
      </c>
      <c r="Q126">
        <v>13</v>
      </c>
      <c r="R126" s="4">
        <f t="shared" si="29"/>
        <v>10</v>
      </c>
      <c r="S126">
        <f t="shared" si="30"/>
        <v>130</v>
      </c>
      <c r="T126">
        <v>9</v>
      </c>
      <c r="U126" s="4">
        <f t="shared" si="31"/>
        <v>1.5588386121019431</v>
      </c>
      <c r="V126">
        <f t="shared" si="32"/>
        <v>14.029547508917489</v>
      </c>
      <c r="W126">
        <v>183</v>
      </c>
      <c r="X126" s="4">
        <f t="shared" si="33"/>
        <v>1</v>
      </c>
      <c r="Y126">
        <f t="shared" si="34"/>
        <v>183</v>
      </c>
      <c r="AA126">
        <f t="shared" si="35"/>
        <v>372.00397702797352</v>
      </c>
      <c r="AB126">
        <f t="shared" si="36"/>
        <v>125</v>
      </c>
      <c r="AC126">
        <f>VLOOKUP(A126,Referenz_MF!A:E,5,FALSE)</f>
        <v>0</v>
      </c>
      <c r="AD126">
        <f t="shared" si="37"/>
        <v>0</v>
      </c>
    </row>
    <row r="127" spans="1:30" x14ac:dyDescent="0.35">
      <c r="A127" s="5" t="s">
        <v>242</v>
      </c>
      <c r="B127">
        <v>3</v>
      </c>
      <c r="C127" s="4">
        <f t="shared" si="19"/>
        <v>9.8960933020553004</v>
      </c>
      <c r="D127">
        <f t="shared" si="20"/>
        <v>29.688279906165903</v>
      </c>
      <c r="E127">
        <v>0</v>
      </c>
      <c r="F127" s="4">
        <f t="shared" si="21"/>
        <v>8.2454513095147544</v>
      </c>
      <c r="G127">
        <f t="shared" si="22"/>
        <v>0</v>
      </c>
      <c r="H127">
        <v>18</v>
      </c>
      <c r="I127" s="4">
        <f t="shared" si="23"/>
        <v>1</v>
      </c>
      <c r="J127">
        <f t="shared" si="24"/>
        <v>18</v>
      </c>
      <c r="K127">
        <v>20</v>
      </c>
      <c r="L127" s="4">
        <f t="shared" si="25"/>
        <v>1</v>
      </c>
      <c r="M127">
        <f t="shared" si="26"/>
        <v>20</v>
      </c>
      <c r="N127">
        <v>5</v>
      </c>
      <c r="O127" s="4">
        <f t="shared" si="27"/>
        <v>9.9744295190560024</v>
      </c>
      <c r="P127">
        <f t="shared" si="28"/>
        <v>49.872147595280012</v>
      </c>
      <c r="Q127">
        <v>18</v>
      </c>
      <c r="R127" s="4">
        <f t="shared" si="29"/>
        <v>10</v>
      </c>
      <c r="S127">
        <f t="shared" si="30"/>
        <v>180</v>
      </c>
      <c r="T127">
        <v>4</v>
      </c>
      <c r="U127" s="4">
        <f t="shared" si="31"/>
        <v>1.5588386121019431</v>
      </c>
      <c r="V127">
        <f t="shared" si="32"/>
        <v>6.2353544484077723</v>
      </c>
      <c r="W127">
        <v>59</v>
      </c>
      <c r="X127" s="4">
        <f t="shared" si="33"/>
        <v>1</v>
      </c>
      <c r="Y127">
        <f t="shared" si="34"/>
        <v>59</v>
      </c>
      <c r="AA127">
        <f t="shared" si="35"/>
        <v>362.79578194985368</v>
      </c>
      <c r="AB127">
        <f t="shared" si="36"/>
        <v>126</v>
      </c>
      <c r="AC127">
        <f>VLOOKUP(A127,Referenz_MF!A:E,5,FALSE)</f>
        <v>0</v>
      </c>
      <c r="AD127">
        <f t="shared" si="37"/>
        <v>0</v>
      </c>
    </row>
    <row r="128" spans="1:30" x14ac:dyDescent="0.35">
      <c r="A128" s="5" t="s">
        <v>108</v>
      </c>
      <c r="B128">
        <v>1</v>
      </c>
      <c r="C128" s="4">
        <f t="shared" si="19"/>
        <v>9.8960933020553004</v>
      </c>
      <c r="D128">
        <f t="shared" si="20"/>
        <v>9.8960933020553004</v>
      </c>
      <c r="E128">
        <v>1</v>
      </c>
      <c r="F128" s="4">
        <f t="shared" si="21"/>
        <v>8.2454513095147544</v>
      </c>
      <c r="G128">
        <f t="shared" si="22"/>
        <v>8.2454513095147544</v>
      </c>
      <c r="H128">
        <v>15</v>
      </c>
      <c r="I128" s="4">
        <f t="shared" si="23"/>
        <v>1</v>
      </c>
      <c r="J128">
        <f t="shared" si="24"/>
        <v>15</v>
      </c>
      <c r="K128">
        <v>36</v>
      </c>
      <c r="L128" s="4">
        <f t="shared" si="25"/>
        <v>1</v>
      </c>
      <c r="M128">
        <f t="shared" si="26"/>
        <v>36</v>
      </c>
      <c r="N128">
        <v>1</v>
      </c>
      <c r="O128" s="4">
        <f t="shared" si="27"/>
        <v>9.9744295190560024</v>
      </c>
      <c r="P128">
        <f t="shared" si="28"/>
        <v>9.9744295190560024</v>
      </c>
      <c r="Q128">
        <v>9</v>
      </c>
      <c r="R128" s="4">
        <f t="shared" si="29"/>
        <v>10</v>
      </c>
      <c r="S128">
        <f t="shared" si="30"/>
        <v>90</v>
      </c>
      <c r="T128">
        <v>10</v>
      </c>
      <c r="U128" s="4">
        <f t="shared" si="31"/>
        <v>1.5588386121019431</v>
      </c>
      <c r="V128">
        <f t="shared" si="32"/>
        <v>15.588386121019431</v>
      </c>
      <c r="W128">
        <v>170</v>
      </c>
      <c r="X128" s="4">
        <f t="shared" si="33"/>
        <v>1</v>
      </c>
      <c r="Y128">
        <f t="shared" si="34"/>
        <v>170</v>
      </c>
      <c r="AA128">
        <f t="shared" si="35"/>
        <v>354.70436025164548</v>
      </c>
      <c r="AB128">
        <f t="shared" si="36"/>
        <v>127</v>
      </c>
      <c r="AC128">
        <f>VLOOKUP(A128,Referenz_MF!A:E,5,FALSE)</f>
        <v>0</v>
      </c>
      <c r="AD128">
        <f t="shared" si="37"/>
        <v>0</v>
      </c>
    </row>
    <row r="129" spans="1:30" x14ac:dyDescent="0.35">
      <c r="A129" s="5" t="s">
        <v>402</v>
      </c>
      <c r="B129">
        <v>0</v>
      </c>
      <c r="C129" s="4">
        <f t="shared" si="19"/>
        <v>9.8960933020553004</v>
      </c>
      <c r="D129">
        <f t="shared" si="20"/>
        <v>0</v>
      </c>
      <c r="E129">
        <v>0</v>
      </c>
      <c r="F129" s="4">
        <f t="shared" si="21"/>
        <v>8.2454513095147544</v>
      </c>
      <c r="G129">
        <f t="shared" si="22"/>
        <v>0</v>
      </c>
      <c r="H129">
        <v>24</v>
      </c>
      <c r="I129" s="4">
        <f t="shared" si="23"/>
        <v>1</v>
      </c>
      <c r="J129">
        <f t="shared" si="24"/>
        <v>24</v>
      </c>
      <c r="K129">
        <v>15</v>
      </c>
      <c r="L129" s="4">
        <f t="shared" si="25"/>
        <v>1</v>
      </c>
      <c r="M129">
        <f t="shared" si="26"/>
        <v>15</v>
      </c>
      <c r="N129">
        <v>1</v>
      </c>
      <c r="O129" s="4">
        <f t="shared" si="27"/>
        <v>9.9744295190560024</v>
      </c>
      <c r="P129">
        <f t="shared" si="28"/>
        <v>9.9744295190560024</v>
      </c>
      <c r="Q129">
        <v>12</v>
      </c>
      <c r="R129" s="4">
        <f t="shared" si="29"/>
        <v>10</v>
      </c>
      <c r="S129">
        <f t="shared" si="30"/>
        <v>120</v>
      </c>
      <c r="T129">
        <v>3</v>
      </c>
      <c r="U129" s="4">
        <f t="shared" si="31"/>
        <v>1.5588386121019431</v>
      </c>
      <c r="V129">
        <f t="shared" si="32"/>
        <v>4.6765158363058292</v>
      </c>
      <c r="W129">
        <v>181</v>
      </c>
      <c r="X129" s="4">
        <f t="shared" si="33"/>
        <v>1</v>
      </c>
      <c r="Y129">
        <f t="shared" si="34"/>
        <v>181</v>
      </c>
      <c r="AA129">
        <f t="shared" si="35"/>
        <v>354.65094535536184</v>
      </c>
      <c r="AB129">
        <f t="shared" si="36"/>
        <v>128</v>
      </c>
      <c r="AC129">
        <f>VLOOKUP(A129,Referenz_MF!A:E,5,FALSE)</f>
        <v>0</v>
      </c>
      <c r="AD129">
        <f t="shared" si="37"/>
        <v>0</v>
      </c>
    </row>
    <row r="130" spans="1:30" x14ac:dyDescent="0.35">
      <c r="A130" s="5" t="s">
        <v>357</v>
      </c>
      <c r="B130">
        <v>0</v>
      </c>
      <c r="C130" s="4">
        <f t="shared" ref="C130:C193" si="38">$C$298</f>
        <v>9.8960933020553004</v>
      </c>
      <c r="D130">
        <f t="shared" ref="D130:D193" si="39">B130*C130</f>
        <v>0</v>
      </c>
      <c r="E130">
        <v>3</v>
      </c>
      <c r="F130" s="4">
        <f t="shared" ref="F130:F193" si="40">$F$298</f>
        <v>8.2454513095147544</v>
      </c>
      <c r="G130">
        <f t="shared" ref="G130:G193" si="41">E130*F130</f>
        <v>24.736353928544261</v>
      </c>
      <c r="H130">
        <v>14</v>
      </c>
      <c r="I130" s="4">
        <f t="shared" ref="I130:I193" si="42">$I$298</f>
        <v>1</v>
      </c>
      <c r="J130">
        <f t="shared" ref="J130:J193" si="43">H130*I130</f>
        <v>14</v>
      </c>
      <c r="K130">
        <v>36</v>
      </c>
      <c r="L130" s="4">
        <f t="shared" ref="L130:L193" si="44">$L$298</f>
        <v>1</v>
      </c>
      <c r="M130">
        <f t="shared" ref="M130:M193" si="45">K130*L130</f>
        <v>36</v>
      </c>
      <c r="N130">
        <v>1</v>
      </c>
      <c r="O130" s="4">
        <f t="shared" ref="O130:O193" si="46">$O$298</f>
        <v>9.9744295190560024</v>
      </c>
      <c r="P130">
        <f t="shared" ref="P130:P193" si="47">N130*O130</f>
        <v>9.9744295190560024</v>
      </c>
      <c r="Q130">
        <v>15</v>
      </c>
      <c r="R130" s="4">
        <f t="shared" ref="R130:R193" si="48">$R$298</f>
        <v>10</v>
      </c>
      <c r="S130">
        <f t="shared" ref="S130:S193" si="49">Q130*R130</f>
        <v>150</v>
      </c>
      <c r="T130">
        <v>10</v>
      </c>
      <c r="U130" s="4">
        <f t="shared" ref="U130:U193" si="50">$U$298</f>
        <v>1.5588386121019431</v>
      </c>
      <c r="V130">
        <f t="shared" ref="V130:V193" si="51">T130*U130</f>
        <v>15.588386121019431</v>
      </c>
      <c r="W130">
        <v>100</v>
      </c>
      <c r="X130" s="4">
        <f t="shared" ref="X130:X193" si="52">$X$298</f>
        <v>1</v>
      </c>
      <c r="Y130">
        <f t="shared" ref="Y130:Y193" si="53">W130*X130</f>
        <v>100</v>
      </c>
      <c r="AA130">
        <f t="shared" ref="AA130:AA193" si="54">SUM(V130,S130,P130,M130,J130,G130,D130,Y130)</f>
        <v>350.29916956861967</v>
      </c>
      <c r="AB130">
        <f t="shared" ref="AB130:AB193" si="55">RANK(AA130,AA:AA,0)</f>
        <v>129</v>
      </c>
      <c r="AC130">
        <f>VLOOKUP(A130,Referenz_MF!A:E,5,FALSE)</f>
        <v>0</v>
      </c>
      <c r="AD130">
        <f t="shared" ref="AD130:AD193" si="56">IFERROR(IF(AC130=0,0,ABS(AB130-AC130)),0)</f>
        <v>0</v>
      </c>
    </row>
    <row r="131" spans="1:30" x14ac:dyDescent="0.35">
      <c r="A131" s="5" t="s">
        <v>241</v>
      </c>
      <c r="B131">
        <v>1</v>
      </c>
      <c r="C131" s="4">
        <f t="shared" si="38"/>
        <v>9.8960933020553004</v>
      </c>
      <c r="D131">
        <f t="shared" si="39"/>
        <v>9.8960933020553004</v>
      </c>
      <c r="E131">
        <v>1</v>
      </c>
      <c r="F131" s="4">
        <f t="shared" si="40"/>
        <v>8.2454513095147544</v>
      </c>
      <c r="G131">
        <f t="shared" si="41"/>
        <v>8.2454513095147544</v>
      </c>
      <c r="H131">
        <v>17</v>
      </c>
      <c r="I131" s="4">
        <f t="shared" si="42"/>
        <v>1</v>
      </c>
      <c r="J131">
        <f t="shared" si="43"/>
        <v>17</v>
      </c>
      <c r="K131">
        <v>28</v>
      </c>
      <c r="L131" s="4">
        <f t="shared" si="44"/>
        <v>1</v>
      </c>
      <c r="M131">
        <f t="shared" si="45"/>
        <v>28</v>
      </c>
      <c r="N131">
        <v>4</v>
      </c>
      <c r="O131" s="4">
        <f t="shared" si="46"/>
        <v>9.9744295190560024</v>
      </c>
      <c r="P131">
        <f t="shared" si="47"/>
        <v>39.89771807622401</v>
      </c>
      <c r="Q131">
        <v>14</v>
      </c>
      <c r="R131" s="4">
        <f t="shared" si="48"/>
        <v>10</v>
      </c>
      <c r="S131">
        <f t="shared" si="49"/>
        <v>140</v>
      </c>
      <c r="T131">
        <v>6</v>
      </c>
      <c r="U131" s="4">
        <f t="shared" si="50"/>
        <v>1.5588386121019431</v>
      </c>
      <c r="V131">
        <f t="shared" si="51"/>
        <v>9.3530316726116585</v>
      </c>
      <c r="W131">
        <v>85</v>
      </c>
      <c r="X131" s="4">
        <f t="shared" si="52"/>
        <v>1</v>
      </c>
      <c r="Y131">
        <f t="shared" si="53"/>
        <v>85</v>
      </c>
      <c r="AA131">
        <f t="shared" si="54"/>
        <v>337.39229436040569</v>
      </c>
      <c r="AB131">
        <f t="shared" si="55"/>
        <v>130</v>
      </c>
      <c r="AC131">
        <f>VLOOKUP(A131,Referenz_MF!A:E,5,FALSE)</f>
        <v>0</v>
      </c>
      <c r="AD131">
        <f t="shared" si="56"/>
        <v>0</v>
      </c>
    </row>
    <row r="132" spans="1:30" x14ac:dyDescent="0.35">
      <c r="A132" s="5" t="s">
        <v>393</v>
      </c>
      <c r="B132">
        <v>0</v>
      </c>
      <c r="C132" s="4">
        <f t="shared" si="38"/>
        <v>9.8960933020553004</v>
      </c>
      <c r="D132">
        <f t="shared" si="39"/>
        <v>0</v>
      </c>
      <c r="E132">
        <v>0</v>
      </c>
      <c r="F132" s="4">
        <f t="shared" si="40"/>
        <v>8.2454513095147544</v>
      </c>
      <c r="G132">
        <f t="shared" si="41"/>
        <v>0</v>
      </c>
      <c r="H132">
        <v>54</v>
      </c>
      <c r="I132" s="4">
        <f t="shared" si="42"/>
        <v>1</v>
      </c>
      <c r="J132">
        <f t="shared" si="43"/>
        <v>54</v>
      </c>
      <c r="K132">
        <v>28</v>
      </c>
      <c r="L132" s="4">
        <f t="shared" si="44"/>
        <v>1</v>
      </c>
      <c r="M132">
        <f t="shared" si="45"/>
        <v>28</v>
      </c>
      <c r="N132">
        <v>0</v>
      </c>
      <c r="O132" s="4">
        <f t="shared" si="46"/>
        <v>9.9744295190560024</v>
      </c>
      <c r="P132">
        <f t="shared" si="47"/>
        <v>0</v>
      </c>
      <c r="Q132">
        <v>8</v>
      </c>
      <c r="R132" s="4">
        <f t="shared" si="48"/>
        <v>10</v>
      </c>
      <c r="S132">
        <f t="shared" si="49"/>
        <v>80</v>
      </c>
      <c r="T132">
        <v>4</v>
      </c>
      <c r="U132" s="4">
        <f t="shared" si="50"/>
        <v>1.5588386121019431</v>
      </c>
      <c r="V132">
        <f t="shared" si="51"/>
        <v>6.2353544484077723</v>
      </c>
      <c r="W132">
        <v>161</v>
      </c>
      <c r="X132" s="4">
        <f t="shared" si="52"/>
        <v>1</v>
      </c>
      <c r="Y132">
        <f t="shared" si="53"/>
        <v>161</v>
      </c>
      <c r="AA132">
        <f t="shared" si="54"/>
        <v>329.23535444840775</v>
      </c>
      <c r="AB132">
        <f t="shared" si="55"/>
        <v>131</v>
      </c>
      <c r="AC132">
        <f>VLOOKUP(A132,Referenz_MF!A:E,5,FALSE)</f>
        <v>0</v>
      </c>
      <c r="AD132">
        <f t="shared" si="56"/>
        <v>0</v>
      </c>
    </row>
    <row r="133" spans="1:30" x14ac:dyDescent="0.35">
      <c r="A133" s="5" t="s">
        <v>499</v>
      </c>
      <c r="B133">
        <v>0</v>
      </c>
      <c r="C133" s="4">
        <f t="shared" si="38"/>
        <v>9.8960933020553004</v>
      </c>
      <c r="D133">
        <f t="shared" si="39"/>
        <v>0</v>
      </c>
      <c r="E133">
        <v>2</v>
      </c>
      <c r="F133" s="4">
        <f t="shared" si="40"/>
        <v>8.2454513095147544</v>
      </c>
      <c r="G133">
        <f t="shared" si="41"/>
        <v>16.490902619029509</v>
      </c>
      <c r="H133">
        <v>16</v>
      </c>
      <c r="I133" s="4">
        <f t="shared" si="42"/>
        <v>1</v>
      </c>
      <c r="J133">
        <f t="shared" si="43"/>
        <v>16</v>
      </c>
      <c r="K133">
        <v>27</v>
      </c>
      <c r="L133" s="4">
        <f t="shared" si="44"/>
        <v>1</v>
      </c>
      <c r="M133">
        <f t="shared" si="45"/>
        <v>27</v>
      </c>
      <c r="N133">
        <v>1</v>
      </c>
      <c r="O133" s="4">
        <f t="shared" si="46"/>
        <v>9.9744295190560024</v>
      </c>
      <c r="P133">
        <f t="shared" si="47"/>
        <v>9.9744295190560024</v>
      </c>
      <c r="Q133">
        <v>9</v>
      </c>
      <c r="R133" s="4">
        <f t="shared" si="48"/>
        <v>10</v>
      </c>
      <c r="S133">
        <f t="shared" si="49"/>
        <v>90</v>
      </c>
      <c r="T133">
        <v>7</v>
      </c>
      <c r="U133" s="4">
        <f t="shared" si="50"/>
        <v>1.5588386121019431</v>
      </c>
      <c r="V133">
        <f t="shared" si="51"/>
        <v>10.911870284713601</v>
      </c>
      <c r="W133">
        <v>155</v>
      </c>
      <c r="X133" s="4">
        <f t="shared" si="52"/>
        <v>1</v>
      </c>
      <c r="Y133">
        <f t="shared" si="53"/>
        <v>155</v>
      </c>
      <c r="AA133">
        <f t="shared" si="54"/>
        <v>325.37720242279909</v>
      </c>
      <c r="AB133">
        <f t="shared" si="55"/>
        <v>132</v>
      </c>
      <c r="AC133">
        <f>VLOOKUP(A133,Referenz_MF!A:E,5,FALSE)</f>
        <v>0</v>
      </c>
      <c r="AD133">
        <f t="shared" si="56"/>
        <v>0</v>
      </c>
    </row>
    <row r="134" spans="1:30" x14ac:dyDescent="0.35">
      <c r="A134" s="5" t="s">
        <v>85</v>
      </c>
      <c r="B134">
        <v>1</v>
      </c>
      <c r="C134" s="4">
        <f t="shared" si="38"/>
        <v>9.8960933020553004</v>
      </c>
      <c r="D134">
        <f t="shared" si="39"/>
        <v>9.8960933020553004</v>
      </c>
      <c r="E134">
        <v>1</v>
      </c>
      <c r="F134" s="4">
        <f t="shared" si="40"/>
        <v>8.2454513095147544</v>
      </c>
      <c r="G134">
        <f t="shared" si="41"/>
        <v>8.2454513095147544</v>
      </c>
      <c r="H134">
        <v>9</v>
      </c>
      <c r="I134" s="4">
        <f t="shared" si="42"/>
        <v>1</v>
      </c>
      <c r="J134">
        <f t="shared" si="43"/>
        <v>9</v>
      </c>
      <c r="K134">
        <v>40</v>
      </c>
      <c r="L134" s="4">
        <f t="shared" si="44"/>
        <v>1</v>
      </c>
      <c r="M134">
        <f t="shared" si="45"/>
        <v>40</v>
      </c>
      <c r="N134">
        <v>3</v>
      </c>
      <c r="O134" s="4">
        <f t="shared" si="46"/>
        <v>9.9744295190560024</v>
      </c>
      <c r="P134">
        <f t="shared" si="47"/>
        <v>29.923288557168007</v>
      </c>
      <c r="Q134">
        <v>15</v>
      </c>
      <c r="R134" s="4">
        <f t="shared" si="48"/>
        <v>10</v>
      </c>
      <c r="S134">
        <f t="shared" si="49"/>
        <v>150</v>
      </c>
      <c r="T134">
        <v>17</v>
      </c>
      <c r="U134" s="4">
        <f t="shared" si="50"/>
        <v>1.5588386121019431</v>
      </c>
      <c r="V134">
        <f t="shared" si="51"/>
        <v>26.500256405733033</v>
      </c>
      <c r="W134">
        <v>26</v>
      </c>
      <c r="X134" s="4">
        <f t="shared" si="52"/>
        <v>1</v>
      </c>
      <c r="Y134">
        <f t="shared" si="53"/>
        <v>26</v>
      </c>
      <c r="AA134">
        <f t="shared" si="54"/>
        <v>299.56508957447113</v>
      </c>
      <c r="AB134">
        <f t="shared" si="55"/>
        <v>133</v>
      </c>
      <c r="AC134">
        <f>VLOOKUP(A134,Referenz_MF!A:E,5,FALSE)</f>
        <v>0</v>
      </c>
      <c r="AD134">
        <f t="shared" si="56"/>
        <v>0</v>
      </c>
    </row>
    <row r="135" spans="1:30" x14ac:dyDescent="0.35">
      <c r="A135" s="5" t="s">
        <v>418</v>
      </c>
      <c r="B135">
        <v>0</v>
      </c>
      <c r="C135" s="4">
        <f t="shared" si="38"/>
        <v>9.8960933020553004</v>
      </c>
      <c r="D135">
        <f t="shared" si="39"/>
        <v>0</v>
      </c>
      <c r="E135">
        <v>0</v>
      </c>
      <c r="F135" s="4">
        <f t="shared" si="40"/>
        <v>8.2454513095147544</v>
      </c>
      <c r="G135">
        <f t="shared" si="41"/>
        <v>0</v>
      </c>
      <c r="H135">
        <v>13</v>
      </c>
      <c r="I135" s="4">
        <f t="shared" si="42"/>
        <v>1</v>
      </c>
      <c r="J135">
        <f t="shared" si="43"/>
        <v>13</v>
      </c>
      <c r="K135">
        <v>26</v>
      </c>
      <c r="L135" s="4">
        <f t="shared" si="44"/>
        <v>1</v>
      </c>
      <c r="M135">
        <f t="shared" si="45"/>
        <v>26</v>
      </c>
      <c r="N135">
        <v>2</v>
      </c>
      <c r="O135" s="4">
        <f t="shared" si="46"/>
        <v>9.9744295190560024</v>
      </c>
      <c r="P135">
        <f t="shared" si="47"/>
        <v>19.948859038112005</v>
      </c>
      <c r="Q135">
        <v>8</v>
      </c>
      <c r="R135" s="4">
        <f t="shared" si="48"/>
        <v>10</v>
      </c>
      <c r="S135">
        <f t="shared" si="49"/>
        <v>80</v>
      </c>
      <c r="T135">
        <v>8</v>
      </c>
      <c r="U135" s="4">
        <f t="shared" si="50"/>
        <v>1.5588386121019431</v>
      </c>
      <c r="V135">
        <f t="shared" si="51"/>
        <v>12.470708896815545</v>
      </c>
      <c r="W135">
        <v>143</v>
      </c>
      <c r="X135" s="4">
        <f t="shared" si="52"/>
        <v>1</v>
      </c>
      <c r="Y135">
        <f t="shared" si="53"/>
        <v>143</v>
      </c>
      <c r="AA135">
        <f t="shared" si="54"/>
        <v>294.41956793492756</v>
      </c>
      <c r="AB135">
        <f t="shared" si="55"/>
        <v>134</v>
      </c>
      <c r="AC135">
        <f>VLOOKUP(A135,Referenz_MF!A:E,5,FALSE)</f>
        <v>0</v>
      </c>
      <c r="AD135">
        <f t="shared" si="56"/>
        <v>0</v>
      </c>
    </row>
    <row r="136" spans="1:30" x14ac:dyDescent="0.35">
      <c r="A136" s="5" t="s">
        <v>373</v>
      </c>
      <c r="B136">
        <v>1</v>
      </c>
      <c r="C136" s="4">
        <f t="shared" si="38"/>
        <v>9.8960933020553004</v>
      </c>
      <c r="D136">
        <f t="shared" si="39"/>
        <v>9.8960933020553004</v>
      </c>
      <c r="E136">
        <v>1</v>
      </c>
      <c r="F136" s="4">
        <f t="shared" si="40"/>
        <v>8.2454513095147544</v>
      </c>
      <c r="G136">
        <f t="shared" si="41"/>
        <v>8.2454513095147544</v>
      </c>
      <c r="H136">
        <v>10</v>
      </c>
      <c r="I136" s="4">
        <f t="shared" si="42"/>
        <v>1</v>
      </c>
      <c r="J136">
        <f t="shared" si="43"/>
        <v>10</v>
      </c>
      <c r="K136">
        <v>18</v>
      </c>
      <c r="L136" s="4">
        <f t="shared" si="44"/>
        <v>1</v>
      </c>
      <c r="M136">
        <f t="shared" si="45"/>
        <v>18</v>
      </c>
      <c r="N136">
        <v>2</v>
      </c>
      <c r="O136" s="4">
        <f t="shared" si="46"/>
        <v>9.9744295190560024</v>
      </c>
      <c r="P136">
        <f t="shared" si="47"/>
        <v>19.948859038112005</v>
      </c>
      <c r="Q136">
        <v>12</v>
      </c>
      <c r="R136" s="4">
        <f t="shared" si="48"/>
        <v>10</v>
      </c>
      <c r="S136">
        <f t="shared" si="49"/>
        <v>120</v>
      </c>
      <c r="T136">
        <v>7</v>
      </c>
      <c r="U136" s="4">
        <f t="shared" si="50"/>
        <v>1.5588386121019431</v>
      </c>
      <c r="V136">
        <f t="shared" si="51"/>
        <v>10.911870284713601</v>
      </c>
      <c r="W136">
        <v>94</v>
      </c>
      <c r="X136" s="4">
        <f t="shared" si="52"/>
        <v>1</v>
      </c>
      <c r="Y136">
        <f t="shared" si="53"/>
        <v>94</v>
      </c>
      <c r="AA136">
        <f t="shared" si="54"/>
        <v>291.00227393439565</v>
      </c>
      <c r="AB136">
        <f t="shared" si="55"/>
        <v>135</v>
      </c>
      <c r="AC136">
        <f>VLOOKUP(A136,Referenz_MF!A:E,5,FALSE)</f>
        <v>0</v>
      </c>
      <c r="AD136">
        <f t="shared" si="56"/>
        <v>0</v>
      </c>
    </row>
    <row r="137" spans="1:30" x14ac:dyDescent="0.35">
      <c r="A137" s="5" t="s">
        <v>104</v>
      </c>
      <c r="B137">
        <v>0</v>
      </c>
      <c r="C137" s="4">
        <f t="shared" si="38"/>
        <v>9.8960933020553004</v>
      </c>
      <c r="D137">
        <f t="shared" si="39"/>
        <v>0</v>
      </c>
      <c r="E137">
        <v>0</v>
      </c>
      <c r="F137" s="4">
        <f t="shared" si="40"/>
        <v>8.2454513095147544</v>
      </c>
      <c r="G137">
        <f t="shared" si="41"/>
        <v>0</v>
      </c>
      <c r="H137">
        <v>16</v>
      </c>
      <c r="I137" s="4">
        <f t="shared" si="42"/>
        <v>1</v>
      </c>
      <c r="J137">
        <f t="shared" si="43"/>
        <v>16</v>
      </c>
      <c r="K137">
        <v>13</v>
      </c>
      <c r="L137" s="4">
        <f t="shared" si="44"/>
        <v>1</v>
      </c>
      <c r="M137">
        <f t="shared" si="45"/>
        <v>13</v>
      </c>
      <c r="N137">
        <v>0</v>
      </c>
      <c r="O137" s="4">
        <f t="shared" si="46"/>
        <v>9.9744295190560024</v>
      </c>
      <c r="P137">
        <f t="shared" si="47"/>
        <v>0</v>
      </c>
      <c r="Q137">
        <v>10</v>
      </c>
      <c r="R137" s="4">
        <f t="shared" si="48"/>
        <v>10</v>
      </c>
      <c r="S137">
        <f t="shared" si="49"/>
        <v>100</v>
      </c>
      <c r="T137">
        <v>6</v>
      </c>
      <c r="U137" s="4">
        <f t="shared" si="50"/>
        <v>1.5588386121019431</v>
      </c>
      <c r="V137">
        <f t="shared" si="51"/>
        <v>9.3530316726116585</v>
      </c>
      <c r="W137">
        <v>143</v>
      </c>
      <c r="X137" s="4">
        <f t="shared" si="52"/>
        <v>1</v>
      </c>
      <c r="Y137">
        <f t="shared" si="53"/>
        <v>143</v>
      </c>
      <c r="AA137">
        <f t="shared" si="54"/>
        <v>281.35303167261168</v>
      </c>
      <c r="AB137">
        <f t="shared" si="55"/>
        <v>136</v>
      </c>
      <c r="AC137">
        <f>VLOOKUP(A137,Referenz_MF!A:E,5,FALSE)</f>
        <v>0</v>
      </c>
      <c r="AD137">
        <f t="shared" si="56"/>
        <v>0</v>
      </c>
    </row>
    <row r="138" spans="1:30" x14ac:dyDescent="0.35">
      <c r="A138" s="5" t="s">
        <v>139</v>
      </c>
      <c r="B138">
        <v>1</v>
      </c>
      <c r="C138" s="4">
        <f t="shared" si="38"/>
        <v>9.8960933020553004</v>
      </c>
      <c r="D138">
        <f t="shared" si="39"/>
        <v>9.8960933020553004</v>
      </c>
      <c r="E138">
        <v>1</v>
      </c>
      <c r="F138" s="4">
        <f t="shared" si="40"/>
        <v>8.2454513095147544</v>
      </c>
      <c r="G138">
        <f t="shared" si="41"/>
        <v>8.2454513095147544</v>
      </c>
      <c r="H138">
        <v>16</v>
      </c>
      <c r="I138" s="4">
        <f t="shared" si="42"/>
        <v>1</v>
      </c>
      <c r="J138">
        <f t="shared" si="43"/>
        <v>16</v>
      </c>
      <c r="K138">
        <v>24</v>
      </c>
      <c r="L138" s="4">
        <f t="shared" si="44"/>
        <v>1</v>
      </c>
      <c r="M138">
        <f t="shared" si="45"/>
        <v>24</v>
      </c>
      <c r="N138">
        <v>1</v>
      </c>
      <c r="O138" s="4">
        <f t="shared" si="46"/>
        <v>9.9744295190560024</v>
      </c>
      <c r="P138">
        <f t="shared" si="47"/>
        <v>9.9744295190560024</v>
      </c>
      <c r="Q138">
        <v>9</v>
      </c>
      <c r="R138" s="4">
        <f t="shared" si="48"/>
        <v>10</v>
      </c>
      <c r="S138">
        <f t="shared" si="49"/>
        <v>90</v>
      </c>
      <c r="T138">
        <v>7</v>
      </c>
      <c r="U138" s="4">
        <f t="shared" si="50"/>
        <v>1.5588386121019431</v>
      </c>
      <c r="V138">
        <f t="shared" si="51"/>
        <v>10.911870284713601</v>
      </c>
      <c r="W138">
        <v>107</v>
      </c>
      <c r="X138" s="4">
        <f t="shared" si="52"/>
        <v>1</v>
      </c>
      <c r="Y138">
        <f t="shared" si="53"/>
        <v>107</v>
      </c>
      <c r="AA138">
        <f t="shared" si="54"/>
        <v>276.02784441533964</v>
      </c>
      <c r="AB138">
        <f t="shared" si="55"/>
        <v>137</v>
      </c>
      <c r="AC138">
        <f>VLOOKUP(A138,Referenz_MF!A:E,5,FALSE)</f>
        <v>0</v>
      </c>
      <c r="AD138">
        <f t="shared" si="56"/>
        <v>0</v>
      </c>
    </row>
    <row r="139" spans="1:30" x14ac:dyDescent="0.35">
      <c r="A139" s="5" t="s">
        <v>81</v>
      </c>
      <c r="B139">
        <v>0</v>
      </c>
      <c r="C139" s="4">
        <f t="shared" si="38"/>
        <v>9.8960933020553004</v>
      </c>
      <c r="D139">
        <f t="shared" si="39"/>
        <v>0</v>
      </c>
      <c r="E139">
        <v>1</v>
      </c>
      <c r="F139" s="4">
        <f t="shared" si="40"/>
        <v>8.2454513095147544</v>
      </c>
      <c r="G139">
        <f t="shared" si="41"/>
        <v>8.2454513095147544</v>
      </c>
      <c r="H139">
        <v>28</v>
      </c>
      <c r="I139" s="4">
        <f t="shared" si="42"/>
        <v>1</v>
      </c>
      <c r="J139">
        <f t="shared" si="43"/>
        <v>28</v>
      </c>
      <c r="K139">
        <v>42</v>
      </c>
      <c r="L139" s="4">
        <f t="shared" si="44"/>
        <v>1</v>
      </c>
      <c r="M139">
        <f t="shared" si="45"/>
        <v>42</v>
      </c>
      <c r="N139">
        <v>2</v>
      </c>
      <c r="O139" s="4">
        <f t="shared" si="46"/>
        <v>9.9744295190560024</v>
      </c>
      <c r="P139">
        <f t="shared" si="47"/>
        <v>19.948859038112005</v>
      </c>
      <c r="Q139">
        <v>10</v>
      </c>
      <c r="R139" s="4">
        <f t="shared" si="48"/>
        <v>10</v>
      </c>
      <c r="S139">
        <f t="shared" si="49"/>
        <v>100</v>
      </c>
      <c r="T139">
        <v>12</v>
      </c>
      <c r="U139" s="4">
        <f t="shared" si="50"/>
        <v>1.5588386121019431</v>
      </c>
      <c r="V139">
        <f t="shared" si="51"/>
        <v>18.706063345223317</v>
      </c>
      <c r="W139">
        <v>59</v>
      </c>
      <c r="X139" s="4">
        <f t="shared" si="52"/>
        <v>1</v>
      </c>
      <c r="Y139">
        <f t="shared" si="53"/>
        <v>59</v>
      </c>
      <c r="AA139">
        <f t="shared" si="54"/>
        <v>275.90037369285005</v>
      </c>
      <c r="AB139">
        <f t="shared" si="55"/>
        <v>138</v>
      </c>
      <c r="AC139">
        <f>VLOOKUP(A139,Referenz_MF!A:E,5,FALSE)</f>
        <v>0</v>
      </c>
      <c r="AD139">
        <f t="shared" si="56"/>
        <v>0</v>
      </c>
    </row>
    <row r="140" spans="1:30" x14ac:dyDescent="0.35">
      <c r="A140" s="5" t="s">
        <v>472</v>
      </c>
      <c r="B140">
        <v>1</v>
      </c>
      <c r="C140" s="4">
        <f t="shared" si="38"/>
        <v>9.8960933020553004</v>
      </c>
      <c r="D140">
        <f t="shared" si="39"/>
        <v>9.8960933020553004</v>
      </c>
      <c r="E140">
        <v>1</v>
      </c>
      <c r="F140" s="4">
        <f t="shared" si="40"/>
        <v>8.2454513095147544</v>
      </c>
      <c r="G140">
        <f t="shared" si="41"/>
        <v>8.2454513095147544</v>
      </c>
      <c r="H140">
        <v>7</v>
      </c>
      <c r="I140" s="4">
        <f t="shared" si="42"/>
        <v>1</v>
      </c>
      <c r="J140">
        <f t="shared" si="43"/>
        <v>7</v>
      </c>
      <c r="K140">
        <v>33</v>
      </c>
      <c r="L140" s="4">
        <f t="shared" si="44"/>
        <v>1</v>
      </c>
      <c r="M140">
        <f t="shared" si="45"/>
        <v>33</v>
      </c>
      <c r="N140">
        <v>1</v>
      </c>
      <c r="O140" s="4">
        <f t="shared" si="46"/>
        <v>9.9744295190560024</v>
      </c>
      <c r="P140">
        <f t="shared" si="47"/>
        <v>9.9744295190560024</v>
      </c>
      <c r="Q140">
        <v>11</v>
      </c>
      <c r="R140" s="4">
        <f t="shared" si="48"/>
        <v>10</v>
      </c>
      <c r="S140">
        <f t="shared" si="49"/>
        <v>110</v>
      </c>
      <c r="T140">
        <v>16</v>
      </c>
      <c r="U140" s="4">
        <f t="shared" si="50"/>
        <v>1.5588386121019431</v>
      </c>
      <c r="V140">
        <f t="shared" si="51"/>
        <v>24.941417793631089</v>
      </c>
      <c r="W140">
        <v>67</v>
      </c>
      <c r="X140" s="4">
        <f t="shared" si="52"/>
        <v>1</v>
      </c>
      <c r="Y140">
        <f t="shared" si="53"/>
        <v>67</v>
      </c>
      <c r="AA140">
        <f t="shared" si="54"/>
        <v>270.05739192425716</v>
      </c>
      <c r="AB140">
        <f t="shared" si="55"/>
        <v>139</v>
      </c>
      <c r="AC140">
        <f>VLOOKUP(A140,Referenz_MF!A:E,5,FALSE)</f>
        <v>0</v>
      </c>
      <c r="AD140">
        <f t="shared" si="56"/>
        <v>0</v>
      </c>
    </row>
    <row r="141" spans="1:30" x14ac:dyDescent="0.35">
      <c r="A141" s="5" t="s">
        <v>444</v>
      </c>
      <c r="B141">
        <v>0</v>
      </c>
      <c r="C141" s="4">
        <f t="shared" si="38"/>
        <v>9.8960933020553004</v>
      </c>
      <c r="D141">
        <f t="shared" si="39"/>
        <v>0</v>
      </c>
      <c r="E141">
        <v>0</v>
      </c>
      <c r="F141" s="4">
        <f t="shared" si="40"/>
        <v>8.2454513095147544</v>
      </c>
      <c r="G141">
        <f t="shared" si="41"/>
        <v>0</v>
      </c>
      <c r="H141">
        <v>9</v>
      </c>
      <c r="I141" s="4">
        <f t="shared" si="42"/>
        <v>1</v>
      </c>
      <c r="J141">
        <f t="shared" si="43"/>
        <v>9</v>
      </c>
      <c r="K141">
        <v>6</v>
      </c>
      <c r="L141" s="4">
        <f t="shared" si="44"/>
        <v>1</v>
      </c>
      <c r="M141">
        <f t="shared" si="45"/>
        <v>6</v>
      </c>
      <c r="N141">
        <v>0</v>
      </c>
      <c r="O141" s="4">
        <f t="shared" si="46"/>
        <v>9.9744295190560024</v>
      </c>
      <c r="P141">
        <f t="shared" si="47"/>
        <v>0</v>
      </c>
      <c r="Q141">
        <v>4</v>
      </c>
      <c r="R141" s="4">
        <f t="shared" si="48"/>
        <v>10</v>
      </c>
      <c r="S141">
        <f t="shared" si="49"/>
        <v>40</v>
      </c>
      <c r="T141">
        <v>2</v>
      </c>
      <c r="U141" s="4">
        <f t="shared" si="50"/>
        <v>1.5588386121019431</v>
      </c>
      <c r="V141">
        <f t="shared" si="51"/>
        <v>3.1176772242038862</v>
      </c>
      <c r="W141">
        <v>208</v>
      </c>
      <c r="X141" s="4">
        <f t="shared" si="52"/>
        <v>1</v>
      </c>
      <c r="Y141">
        <f t="shared" si="53"/>
        <v>208</v>
      </c>
      <c r="AA141">
        <f t="shared" si="54"/>
        <v>266.11767722420387</v>
      </c>
      <c r="AB141">
        <f t="shared" si="55"/>
        <v>140</v>
      </c>
      <c r="AC141">
        <f>VLOOKUP(A141,Referenz_MF!A:E,5,FALSE)</f>
        <v>0</v>
      </c>
      <c r="AD141">
        <f t="shared" si="56"/>
        <v>0</v>
      </c>
    </row>
    <row r="142" spans="1:30" x14ac:dyDescent="0.35">
      <c r="A142" s="5" t="s">
        <v>150</v>
      </c>
      <c r="B142">
        <v>0</v>
      </c>
      <c r="C142" s="4">
        <f t="shared" si="38"/>
        <v>9.8960933020553004</v>
      </c>
      <c r="D142">
        <f t="shared" si="39"/>
        <v>0</v>
      </c>
      <c r="E142">
        <v>0</v>
      </c>
      <c r="F142" s="4">
        <f t="shared" si="40"/>
        <v>8.2454513095147544</v>
      </c>
      <c r="G142">
        <f t="shared" si="41"/>
        <v>0</v>
      </c>
      <c r="H142">
        <v>21</v>
      </c>
      <c r="I142" s="4">
        <f t="shared" si="42"/>
        <v>1</v>
      </c>
      <c r="J142">
        <f t="shared" si="43"/>
        <v>21</v>
      </c>
      <c r="K142">
        <v>27</v>
      </c>
      <c r="L142" s="4">
        <f t="shared" si="44"/>
        <v>1</v>
      </c>
      <c r="M142">
        <f t="shared" si="45"/>
        <v>27</v>
      </c>
      <c r="N142">
        <v>0</v>
      </c>
      <c r="O142" s="4">
        <f t="shared" si="46"/>
        <v>9.9744295190560024</v>
      </c>
      <c r="P142">
        <f t="shared" si="47"/>
        <v>0</v>
      </c>
      <c r="Q142">
        <v>6</v>
      </c>
      <c r="R142" s="4">
        <f t="shared" si="48"/>
        <v>10</v>
      </c>
      <c r="S142">
        <f t="shared" si="49"/>
        <v>60</v>
      </c>
      <c r="T142">
        <v>6</v>
      </c>
      <c r="U142" s="4">
        <f t="shared" si="50"/>
        <v>1.5588386121019431</v>
      </c>
      <c r="V142">
        <f t="shared" si="51"/>
        <v>9.3530316726116585</v>
      </c>
      <c r="W142">
        <v>131</v>
      </c>
      <c r="X142" s="4">
        <f t="shared" si="52"/>
        <v>1</v>
      </c>
      <c r="Y142">
        <f t="shared" si="53"/>
        <v>131</v>
      </c>
      <c r="AA142">
        <f t="shared" si="54"/>
        <v>248.35303167261168</v>
      </c>
      <c r="AB142">
        <f t="shared" si="55"/>
        <v>141</v>
      </c>
      <c r="AC142">
        <f>VLOOKUP(A142,Referenz_MF!A:E,5,FALSE)</f>
        <v>0</v>
      </c>
      <c r="AD142">
        <f t="shared" si="56"/>
        <v>0</v>
      </c>
    </row>
    <row r="143" spans="1:30" x14ac:dyDescent="0.35">
      <c r="A143" s="5" t="s">
        <v>118</v>
      </c>
      <c r="B143">
        <v>0</v>
      </c>
      <c r="C143" s="4">
        <f t="shared" si="38"/>
        <v>9.8960933020553004</v>
      </c>
      <c r="D143">
        <f t="shared" si="39"/>
        <v>0</v>
      </c>
      <c r="E143">
        <v>0</v>
      </c>
      <c r="F143" s="4">
        <f t="shared" si="40"/>
        <v>8.2454513095147544</v>
      </c>
      <c r="G143">
        <f t="shared" si="41"/>
        <v>0</v>
      </c>
      <c r="H143">
        <v>5</v>
      </c>
      <c r="I143" s="4">
        <f t="shared" si="42"/>
        <v>1</v>
      </c>
      <c r="J143">
        <f t="shared" si="43"/>
        <v>5</v>
      </c>
      <c r="K143">
        <v>28</v>
      </c>
      <c r="L143" s="4">
        <f t="shared" si="44"/>
        <v>1</v>
      </c>
      <c r="M143">
        <f t="shared" si="45"/>
        <v>28</v>
      </c>
      <c r="N143">
        <v>1</v>
      </c>
      <c r="O143" s="4">
        <f t="shared" si="46"/>
        <v>9.9744295190560024</v>
      </c>
      <c r="P143">
        <f t="shared" si="47"/>
        <v>9.9744295190560024</v>
      </c>
      <c r="Q143">
        <v>10</v>
      </c>
      <c r="R143" s="4">
        <f t="shared" si="48"/>
        <v>10</v>
      </c>
      <c r="S143">
        <f t="shared" si="49"/>
        <v>100</v>
      </c>
      <c r="T143">
        <v>10</v>
      </c>
      <c r="U143" s="4">
        <f t="shared" si="50"/>
        <v>1.5588386121019431</v>
      </c>
      <c r="V143">
        <f t="shared" si="51"/>
        <v>15.588386121019431</v>
      </c>
      <c r="W143">
        <v>80</v>
      </c>
      <c r="X143" s="4">
        <f t="shared" si="52"/>
        <v>1</v>
      </c>
      <c r="Y143">
        <f t="shared" si="53"/>
        <v>80</v>
      </c>
      <c r="AA143">
        <f t="shared" si="54"/>
        <v>238.56281564007543</v>
      </c>
      <c r="AB143">
        <f t="shared" si="55"/>
        <v>142</v>
      </c>
      <c r="AC143">
        <f>VLOOKUP(A143,Referenz_MF!A:E,5,FALSE)</f>
        <v>0</v>
      </c>
      <c r="AD143">
        <f t="shared" si="56"/>
        <v>0</v>
      </c>
    </row>
    <row r="144" spans="1:30" x14ac:dyDescent="0.35">
      <c r="A144" s="5" t="s">
        <v>441</v>
      </c>
      <c r="B144">
        <v>0</v>
      </c>
      <c r="C144" s="4">
        <f t="shared" si="38"/>
        <v>9.8960933020553004</v>
      </c>
      <c r="D144">
        <f t="shared" si="39"/>
        <v>0</v>
      </c>
      <c r="E144">
        <v>0</v>
      </c>
      <c r="F144" s="4">
        <f t="shared" si="40"/>
        <v>8.2454513095147544</v>
      </c>
      <c r="G144">
        <f t="shared" si="41"/>
        <v>0</v>
      </c>
      <c r="H144">
        <v>25</v>
      </c>
      <c r="I144" s="4">
        <f t="shared" si="42"/>
        <v>1</v>
      </c>
      <c r="J144">
        <f t="shared" si="43"/>
        <v>25</v>
      </c>
      <c r="K144">
        <v>26</v>
      </c>
      <c r="L144" s="4">
        <f t="shared" si="44"/>
        <v>1</v>
      </c>
      <c r="M144">
        <f t="shared" si="45"/>
        <v>26</v>
      </c>
      <c r="N144">
        <v>0</v>
      </c>
      <c r="O144" s="4">
        <f t="shared" si="46"/>
        <v>9.9744295190560024</v>
      </c>
      <c r="P144">
        <f t="shared" si="47"/>
        <v>0</v>
      </c>
      <c r="Q144">
        <v>6</v>
      </c>
      <c r="R144" s="4">
        <f t="shared" si="48"/>
        <v>10</v>
      </c>
      <c r="S144">
        <f t="shared" si="49"/>
        <v>60</v>
      </c>
      <c r="T144">
        <v>3</v>
      </c>
      <c r="U144" s="4">
        <f t="shared" si="50"/>
        <v>1.5588386121019431</v>
      </c>
      <c r="V144">
        <f t="shared" si="51"/>
        <v>4.6765158363058292</v>
      </c>
      <c r="W144">
        <v>113</v>
      </c>
      <c r="X144" s="4">
        <f t="shared" si="52"/>
        <v>1</v>
      </c>
      <c r="Y144">
        <f t="shared" si="53"/>
        <v>113</v>
      </c>
      <c r="AA144">
        <f t="shared" si="54"/>
        <v>228.67651583630584</v>
      </c>
      <c r="AB144">
        <f t="shared" si="55"/>
        <v>143</v>
      </c>
      <c r="AC144">
        <f>VLOOKUP(A144,Referenz_MF!A:E,5,FALSE)</f>
        <v>0</v>
      </c>
      <c r="AD144">
        <f t="shared" si="56"/>
        <v>0</v>
      </c>
    </row>
    <row r="145" spans="1:30" x14ac:dyDescent="0.35">
      <c r="A145" s="5" t="s">
        <v>174</v>
      </c>
      <c r="B145">
        <v>0</v>
      </c>
      <c r="C145" s="4">
        <f t="shared" si="38"/>
        <v>9.8960933020553004</v>
      </c>
      <c r="D145">
        <f t="shared" si="39"/>
        <v>0</v>
      </c>
      <c r="E145">
        <v>0</v>
      </c>
      <c r="F145" s="4">
        <f t="shared" si="40"/>
        <v>8.2454513095147544</v>
      </c>
      <c r="G145">
        <f t="shared" si="41"/>
        <v>0</v>
      </c>
      <c r="H145">
        <v>16</v>
      </c>
      <c r="I145" s="4">
        <f t="shared" si="42"/>
        <v>1</v>
      </c>
      <c r="J145">
        <f t="shared" si="43"/>
        <v>16</v>
      </c>
      <c r="K145">
        <v>27</v>
      </c>
      <c r="L145" s="4">
        <f t="shared" si="44"/>
        <v>1</v>
      </c>
      <c r="M145">
        <f t="shared" si="45"/>
        <v>27</v>
      </c>
      <c r="N145">
        <v>0</v>
      </c>
      <c r="O145" s="4">
        <f t="shared" si="46"/>
        <v>9.9744295190560024</v>
      </c>
      <c r="P145">
        <f t="shared" si="47"/>
        <v>0</v>
      </c>
      <c r="Q145">
        <v>9</v>
      </c>
      <c r="R145" s="4">
        <f t="shared" si="48"/>
        <v>10</v>
      </c>
      <c r="S145">
        <f t="shared" si="49"/>
        <v>90</v>
      </c>
      <c r="T145">
        <v>13</v>
      </c>
      <c r="U145" s="4">
        <f t="shared" si="50"/>
        <v>1.5588386121019431</v>
      </c>
      <c r="V145">
        <f t="shared" si="51"/>
        <v>20.264901957325261</v>
      </c>
      <c r="W145">
        <v>67</v>
      </c>
      <c r="X145" s="4">
        <f t="shared" si="52"/>
        <v>1</v>
      </c>
      <c r="Y145">
        <f t="shared" si="53"/>
        <v>67</v>
      </c>
      <c r="AA145">
        <f t="shared" si="54"/>
        <v>220.26490195732526</v>
      </c>
      <c r="AB145">
        <f t="shared" si="55"/>
        <v>144</v>
      </c>
      <c r="AC145">
        <f>VLOOKUP(A145,Referenz_MF!A:E,5,FALSE)</f>
        <v>0</v>
      </c>
      <c r="AD145">
        <f t="shared" si="56"/>
        <v>0</v>
      </c>
    </row>
    <row r="146" spans="1:30" x14ac:dyDescent="0.35">
      <c r="A146" s="5" t="s">
        <v>516</v>
      </c>
      <c r="B146">
        <v>0</v>
      </c>
      <c r="C146" s="4">
        <f t="shared" si="38"/>
        <v>9.8960933020553004</v>
      </c>
      <c r="D146">
        <f t="shared" si="39"/>
        <v>0</v>
      </c>
      <c r="E146">
        <v>1</v>
      </c>
      <c r="F146" s="4">
        <f t="shared" si="40"/>
        <v>8.2454513095147544</v>
      </c>
      <c r="G146">
        <f t="shared" si="41"/>
        <v>8.2454513095147544</v>
      </c>
      <c r="H146">
        <v>10</v>
      </c>
      <c r="I146" s="4">
        <f t="shared" si="42"/>
        <v>1</v>
      </c>
      <c r="J146">
        <f t="shared" si="43"/>
        <v>10</v>
      </c>
      <c r="K146">
        <v>28</v>
      </c>
      <c r="L146" s="4">
        <f t="shared" si="44"/>
        <v>1</v>
      </c>
      <c r="M146">
        <f t="shared" si="45"/>
        <v>28</v>
      </c>
      <c r="N146">
        <v>0</v>
      </c>
      <c r="O146" s="4">
        <f t="shared" si="46"/>
        <v>9.9744295190560024</v>
      </c>
      <c r="P146">
        <f t="shared" si="47"/>
        <v>0</v>
      </c>
      <c r="Q146">
        <v>8</v>
      </c>
      <c r="R146" s="4">
        <f t="shared" si="48"/>
        <v>10</v>
      </c>
      <c r="S146">
        <f t="shared" si="49"/>
        <v>80</v>
      </c>
      <c r="T146">
        <v>7</v>
      </c>
      <c r="U146" s="4">
        <f t="shared" si="50"/>
        <v>1.5588386121019431</v>
      </c>
      <c r="V146">
        <f t="shared" si="51"/>
        <v>10.911870284713601</v>
      </c>
      <c r="W146">
        <v>71</v>
      </c>
      <c r="X146" s="4">
        <f t="shared" si="52"/>
        <v>1</v>
      </c>
      <c r="Y146">
        <f t="shared" si="53"/>
        <v>71</v>
      </c>
      <c r="AA146">
        <f t="shared" si="54"/>
        <v>208.15732159422834</v>
      </c>
      <c r="AB146">
        <f t="shared" si="55"/>
        <v>145</v>
      </c>
      <c r="AC146">
        <f>VLOOKUP(A146,Referenz_MF!A:E,5,FALSE)</f>
        <v>0</v>
      </c>
      <c r="AD146">
        <f t="shared" si="56"/>
        <v>0</v>
      </c>
    </row>
    <row r="147" spans="1:30" x14ac:dyDescent="0.35">
      <c r="A147" s="5" t="s">
        <v>106</v>
      </c>
      <c r="B147">
        <v>0</v>
      </c>
      <c r="C147" s="4">
        <f t="shared" si="38"/>
        <v>9.8960933020553004</v>
      </c>
      <c r="D147">
        <f t="shared" si="39"/>
        <v>0</v>
      </c>
      <c r="E147">
        <v>0</v>
      </c>
      <c r="F147" s="4">
        <f t="shared" si="40"/>
        <v>8.2454513095147544</v>
      </c>
      <c r="G147">
        <f t="shared" si="41"/>
        <v>0</v>
      </c>
      <c r="H147">
        <v>15</v>
      </c>
      <c r="I147" s="4">
        <f t="shared" si="42"/>
        <v>1</v>
      </c>
      <c r="J147">
        <f t="shared" si="43"/>
        <v>15</v>
      </c>
      <c r="K147">
        <v>19</v>
      </c>
      <c r="L147" s="4">
        <f t="shared" si="44"/>
        <v>1</v>
      </c>
      <c r="M147">
        <f t="shared" si="45"/>
        <v>19</v>
      </c>
      <c r="N147">
        <v>0</v>
      </c>
      <c r="O147" s="4">
        <f t="shared" si="46"/>
        <v>9.9744295190560024</v>
      </c>
      <c r="P147">
        <f t="shared" si="47"/>
        <v>0</v>
      </c>
      <c r="Q147">
        <v>10</v>
      </c>
      <c r="R147" s="4">
        <f t="shared" si="48"/>
        <v>10</v>
      </c>
      <c r="S147">
        <f t="shared" si="49"/>
        <v>100</v>
      </c>
      <c r="T147">
        <v>6</v>
      </c>
      <c r="U147" s="4">
        <f t="shared" si="50"/>
        <v>1.5588386121019431</v>
      </c>
      <c r="V147">
        <f t="shared" si="51"/>
        <v>9.3530316726116585</v>
      </c>
      <c r="W147">
        <v>52</v>
      </c>
      <c r="X147" s="4">
        <f t="shared" si="52"/>
        <v>1</v>
      </c>
      <c r="Y147">
        <f t="shared" si="53"/>
        <v>52</v>
      </c>
      <c r="AA147">
        <f t="shared" si="54"/>
        <v>195.35303167261168</v>
      </c>
      <c r="AB147">
        <f t="shared" si="55"/>
        <v>146</v>
      </c>
      <c r="AC147">
        <f>VLOOKUP(A147,Referenz_MF!A:E,5,FALSE)</f>
        <v>0</v>
      </c>
      <c r="AD147">
        <f t="shared" si="56"/>
        <v>0</v>
      </c>
    </row>
    <row r="148" spans="1:30" x14ac:dyDescent="0.35">
      <c r="A148" s="5" t="s">
        <v>462</v>
      </c>
      <c r="B148">
        <v>0</v>
      </c>
      <c r="C148" s="4">
        <f t="shared" si="38"/>
        <v>9.8960933020553004</v>
      </c>
      <c r="D148">
        <f t="shared" si="39"/>
        <v>0</v>
      </c>
      <c r="E148">
        <v>1</v>
      </c>
      <c r="F148" s="4">
        <f t="shared" si="40"/>
        <v>8.2454513095147544</v>
      </c>
      <c r="G148">
        <f t="shared" si="41"/>
        <v>8.2454513095147544</v>
      </c>
      <c r="H148">
        <v>9</v>
      </c>
      <c r="I148" s="4">
        <f t="shared" si="42"/>
        <v>1</v>
      </c>
      <c r="J148">
        <f t="shared" si="43"/>
        <v>9</v>
      </c>
      <c r="K148">
        <v>12</v>
      </c>
      <c r="L148" s="4">
        <f t="shared" si="44"/>
        <v>1</v>
      </c>
      <c r="M148">
        <f t="shared" si="45"/>
        <v>12</v>
      </c>
      <c r="N148">
        <v>0</v>
      </c>
      <c r="O148" s="4">
        <f t="shared" si="46"/>
        <v>9.9744295190560024</v>
      </c>
      <c r="P148">
        <f t="shared" si="47"/>
        <v>0</v>
      </c>
      <c r="Q148">
        <v>10</v>
      </c>
      <c r="R148" s="4">
        <f t="shared" si="48"/>
        <v>10</v>
      </c>
      <c r="S148">
        <f t="shared" si="49"/>
        <v>100</v>
      </c>
      <c r="T148">
        <v>3</v>
      </c>
      <c r="U148" s="4">
        <f t="shared" si="50"/>
        <v>1.5588386121019431</v>
      </c>
      <c r="V148">
        <f t="shared" si="51"/>
        <v>4.6765158363058292</v>
      </c>
      <c r="W148">
        <v>61</v>
      </c>
      <c r="X148" s="4">
        <f t="shared" si="52"/>
        <v>1</v>
      </c>
      <c r="Y148">
        <f t="shared" si="53"/>
        <v>61</v>
      </c>
      <c r="AA148">
        <f t="shared" si="54"/>
        <v>194.92196714582059</v>
      </c>
      <c r="AB148">
        <f t="shared" si="55"/>
        <v>147</v>
      </c>
      <c r="AC148">
        <f>VLOOKUP(A148,Referenz_MF!A:E,5,FALSE)</f>
        <v>0</v>
      </c>
      <c r="AD148">
        <f t="shared" si="56"/>
        <v>0</v>
      </c>
    </row>
    <row r="149" spans="1:30" x14ac:dyDescent="0.35">
      <c r="A149" s="5" t="s">
        <v>360</v>
      </c>
      <c r="B149">
        <v>2</v>
      </c>
      <c r="C149" s="4">
        <f t="shared" si="38"/>
        <v>9.8960933020553004</v>
      </c>
      <c r="D149">
        <f t="shared" si="39"/>
        <v>19.792186604110601</v>
      </c>
      <c r="E149">
        <v>0</v>
      </c>
      <c r="F149" s="4">
        <f t="shared" si="40"/>
        <v>8.2454513095147544</v>
      </c>
      <c r="G149">
        <f t="shared" si="41"/>
        <v>0</v>
      </c>
      <c r="H149">
        <v>7</v>
      </c>
      <c r="I149" s="4">
        <f t="shared" si="42"/>
        <v>1</v>
      </c>
      <c r="J149">
        <f t="shared" si="43"/>
        <v>7</v>
      </c>
      <c r="K149">
        <v>16</v>
      </c>
      <c r="L149" s="4">
        <f t="shared" si="44"/>
        <v>1</v>
      </c>
      <c r="M149">
        <f t="shared" si="45"/>
        <v>16</v>
      </c>
      <c r="N149">
        <v>2</v>
      </c>
      <c r="O149" s="4">
        <f t="shared" si="46"/>
        <v>9.9744295190560024</v>
      </c>
      <c r="P149">
        <f t="shared" si="47"/>
        <v>19.948859038112005</v>
      </c>
      <c r="Q149">
        <v>9</v>
      </c>
      <c r="R149" s="4">
        <f t="shared" si="48"/>
        <v>10</v>
      </c>
      <c r="S149">
        <f t="shared" si="49"/>
        <v>90</v>
      </c>
      <c r="T149">
        <v>6</v>
      </c>
      <c r="U149" s="4">
        <f t="shared" si="50"/>
        <v>1.5588386121019431</v>
      </c>
      <c r="V149">
        <f t="shared" si="51"/>
        <v>9.3530316726116585</v>
      </c>
      <c r="W149">
        <v>31</v>
      </c>
      <c r="X149" s="4">
        <f t="shared" si="52"/>
        <v>1</v>
      </c>
      <c r="Y149">
        <f t="shared" si="53"/>
        <v>31</v>
      </c>
      <c r="AA149">
        <f t="shared" si="54"/>
        <v>193.09407731483429</v>
      </c>
      <c r="AB149">
        <f t="shared" si="55"/>
        <v>148</v>
      </c>
      <c r="AC149">
        <f>VLOOKUP(A149,Referenz_MF!A:E,5,FALSE)</f>
        <v>0</v>
      </c>
      <c r="AD149">
        <f t="shared" si="56"/>
        <v>0</v>
      </c>
    </row>
    <row r="150" spans="1:30" x14ac:dyDescent="0.35">
      <c r="A150" s="5" t="s">
        <v>461</v>
      </c>
      <c r="B150">
        <v>0</v>
      </c>
      <c r="C150" s="4">
        <f t="shared" si="38"/>
        <v>9.8960933020553004</v>
      </c>
      <c r="D150">
        <f t="shared" si="39"/>
        <v>0</v>
      </c>
      <c r="E150">
        <v>0</v>
      </c>
      <c r="F150" s="4">
        <f t="shared" si="40"/>
        <v>8.2454513095147544</v>
      </c>
      <c r="G150">
        <f t="shared" si="41"/>
        <v>0</v>
      </c>
      <c r="H150">
        <v>2</v>
      </c>
      <c r="I150" s="4">
        <f t="shared" si="42"/>
        <v>1</v>
      </c>
      <c r="J150">
        <f t="shared" si="43"/>
        <v>2</v>
      </c>
      <c r="K150">
        <v>14</v>
      </c>
      <c r="L150" s="4">
        <f t="shared" si="44"/>
        <v>1</v>
      </c>
      <c r="M150">
        <f t="shared" si="45"/>
        <v>14</v>
      </c>
      <c r="N150">
        <v>0</v>
      </c>
      <c r="O150" s="4">
        <f t="shared" si="46"/>
        <v>9.9744295190560024</v>
      </c>
      <c r="P150">
        <f t="shared" si="47"/>
        <v>0</v>
      </c>
      <c r="Q150">
        <v>7</v>
      </c>
      <c r="R150" s="4">
        <f t="shared" si="48"/>
        <v>10</v>
      </c>
      <c r="S150">
        <f t="shared" si="49"/>
        <v>70</v>
      </c>
      <c r="T150">
        <v>11</v>
      </c>
      <c r="U150" s="4">
        <f t="shared" si="50"/>
        <v>1.5588386121019431</v>
      </c>
      <c r="V150">
        <f t="shared" si="51"/>
        <v>17.147224733121373</v>
      </c>
      <c r="W150">
        <v>87</v>
      </c>
      <c r="X150" s="4">
        <f t="shared" si="52"/>
        <v>1</v>
      </c>
      <c r="Y150">
        <f t="shared" si="53"/>
        <v>87</v>
      </c>
      <c r="AA150">
        <f t="shared" si="54"/>
        <v>190.14722473312139</v>
      </c>
      <c r="AB150">
        <f t="shared" si="55"/>
        <v>149</v>
      </c>
      <c r="AC150">
        <f>VLOOKUP(A150,Referenz_MF!A:E,5,FALSE)</f>
        <v>0</v>
      </c>
      <c r="AD150">
        <f t="shared" si="56"/>
        <v>0</v>
      </c>
    </row>
    <row r="151" spans="1:30" x14ac:dyDescent="0.35">
      <c r="A151" s="5" t="s">
        <v>258</v>
      </c>
      <c r="B151">
        <v>0</v>
      </c>
      <c r="C151" s="4">
        <f t="shared" si="38"/>
        <v>9.8960933020553004</v>
      </c>
      <c r="D151">
        <f t="shared" si="39"/>
        <v>0</v>
      </c>
      <c r="E151">
        <v>0</v>
      </c>
      <c r="F151" s="4">
        <f t="shared" si="40"/>
        <v>8.2454513095147544</v>
      </c>
      <c r="G151">
        <f t="shared" si="41"/>
        <v>0</v>
      </c>
      <c r="H151">
        <v>10</v>
      </c>
      <c r="I151" s="4">
        <f t="shared" si="42"/>
        <v>1</v>
      </c>
      <c r="J151">
        <f t="shared" si="43"/>
        <v>10</v>
      </c>
      <c r="K151">
        <v>17</v>
      </c>
      <c r="L151" s="4">
        <f t="shared" si="44"/>
        <v>1</v>
      </c>
      <c r="M151">
        <f t="shared" si="45"/>
        <v>17</v>
      </c>
      <c r="N151">
        <v>1</v>
      </c>
      <c r="O151" s="4">
        <f t="shared" si="46"/>
        <v>9.9744295190560024</v>
      </c>
      <c r="P151">
        <f t="shared" si="47"/>
        <v>9.9744295190560024</v>
      </c>
      <c r="Q151">
        <v>10</v>
      </c>
      <c r="R151" s="4">
        <f t="shared" si="48"/>
        <v>10</v>
      </c>
      <c r="S151">
        <f t="shared" si="49"/>
        <v>100</v>
      </c>
      <c r="T151">
        <v>4</v>
      </c>
      <c r="U151" s="4">
        <f t="shared" si="50"/>
        <v>1.5588386121019431</v>
      </c>
      <c r="V151">
        <f t="shared" si="51"/>
        <v>6.2353544484077723</v>
      </c>
      <c r="W151">
        <v>44</v>
      </c>
      <c r="X151" s="4">
        <f t="shared" si="52"/>
        <v>1</v>
      </c>
      <c r="Y151">
        <f t="shared" si="53"/>
        <v>44</v>
      </c>
      <c r="AA151">
        <f t="shared" si="54"/>
        <v>187.20978396746378</v>
      </c>
      <c r="AB151">
        <f t="shared" si="55"/>
        <v>150</v>
      </c>
      <c r="AC151">
        <f>VLOOKUP(A151,Referenz_MF!A:E,5,FALSE)</f>
        <v>0</v>
      </c>
      <c r="AD151">
        <f t="shared" si="56"/>
        <v>0</v>
      </c>
    </row>
    <row r="152" spans="1:30" x14ac:dyDescent="0.35">
      <c r="A152" s="5" t="s">
        <v>177</v>
      </c>
      <c r="B152">
        <v>0</v>
      </c>
      <c r="C152" s="4">
        <f t="shared" si="38"/>
        <v>9.8960933020553004</v>
      </c>
      <c r="D152">
        <f t="shared" si="39"/>
        <v>0</v>
      </c>
      <c r="E152">
        <v>0</v>
      </c>
      <c r="F152" s="4">
        <f t="shared" si="40"/>
        <v>8.2454513095147544</v>
      </c>
      <c r="G152">
        <f t="shared" si="41"/>
        <v>0</v>
      </c>
      <c r="H152">
        <v>4</v>
      </c>
      <c r="I152" s="4">
        <f t="shared" si="42"/>
        <v>1</v>
      </c>
      <c r="J152">
        <f t="shared" si="43"/>
        <v>4</v>
      </c>
      <c r="K152">
        <v>18</v>
      </c>
      <c r="L152" s="4">
        <f t="shared" si="44"/>
        <v>1</v>
      </c>
      <c r="M152">
        <f t="shared" si="45"/>
        <v>18</v>
      </c>
      <c r="N152">
        <v>0</v>
      </c>
      <c r="O152" s="4">
        <f t="shared" si="46"/>
        <v>9.9744295190560024</v>
      </c>
      <c r="P152">
        <f t="shared" si="47"/>
        <v>0</v>
      </c>
      <c r="Q152">
        <v>11</v>
      </c>
      <c r="R152" s="4">
        <f t="shared" si="48"/>
        <v>10</v>
      </c>
      <c r="S152">
        <f t="shared" si="49"/>
        <v>110</v>
      </c>
      <c r="T152">
        <v>5</v>
      </c>
      <c r="U152" s="4">
        <f t="shared" si="50"/>
        <v>1.5588386121019431</v>
      </c>
      <c r="V152">
        <f t="shared" si="51"/>
        <v>7.7941930605097154</v>
      </c>
      <c r="W152">
        <v>46</v>
      </c>
      <c r="X152" s="4">
        <f t="shared" si="52"/>
        <v>1</v>
      </c>
      <c r="Y152">
        <f t="shared" si="53"/>
        <v>46</v>
      </c>
      <c r="AA152">
        <f t="shared" si="54"/>
        <v>185.79419306050971</v>
      </c>
      <c r="AB152">
        <f t="shared" si="55"/>
        <v>151</v>
      </c>
      <c r="AC152">
        <f>VLOOKUP(A152,Referenz_MF!A:E,5,FALSE)</f>
        <v>0</v>
      </c>
      <c r="AD152">
        <f t="shared" si="56"/>
        <v>0</v>
      </c>
    </row>
    <row r="153" spans="1:30" x14ac:dyDescent="0.35">
      <c r="A153" s="5" t="s">
        <v>456</v>
      </c>
      <c r="B153">
        <v>0</v>
      </c>
      <c r="C153" s="4">
        <f t="shared" si="38"/>
        <v>9.8960933020553004</v>
      </c>
      <c r="D153">
        <f t="shared" si="39"/>
        <v>0</v>
      </c>
      <c r="E153">
        <v>0</v>
      </c>
      <c r="F153" s="4">
        <f t="shared" si="40"/>
        <v>8.2454513095147544</v>
      </c>
      <c r="G153">
        <f t="shared" si="41"/>
        <v>0</v>
      </c>
      <c r="H153">
        <v>9</v>
      </c>
      <c r="I153" s="4">
        <f t="shared" si="42"/>
        <v>1</v>
      </c>
      <c r="J153">
        <f t="shared" si="43"/>
        <v>9</v>
      </c>
      <c r="K153">
        <v>25</v>
      </c>
      <c r="L153" s="4">
        <f t="shared" si="44"/>
        <v>1</v>
      </c>
      <c r="M153">
        <f t="shared" si="45"/>
        <v>25</v>
      </c>
      <c r="N153">
        <v>0</v>
      </c>
      <c r="O153" s="4">
        <f t="shared" si="46"/>
        <v>9.9744295190560024</v>
      </c>
      <c r="P153">
        <f t="shared" si="47"/>
        <v>0</v>
      </c>
      <c r="Q153">
        <v>4</v>
      </c>
      <c r="R153" s="4">
        <f t="shared" si="48"/>
        <v>10</v>
      </c>
      <c r="S153">
        <f t="shared" si="49"/>
        <v>40</v>
      </c>
      <c r="T153">
        <v>4</v>
      </c>
      <c r="U153" s="4">
        <f t="shared" si="50"/>
        <v>1.5588386121019431</v>
      </c>
      <c r="V153">
        <f t="shared" si="51"/>
        <v>6.2353544484077723</v>
      </c>
      <c r="W153">
        <v>103</v>
      </c>
      <c r="X153" s="4">
        <f t="shared" si="52"/>
        <v>1</v>
      </c>
      <c r="Y153">
        <f t="shared" si="53"/>
        <v>103</v>
      </c>
      <c r="AA153">
        <f t="shared" si="54"/>
        <v>183.23535444840778</v>
      </c>
      <c r="AB153">
        <f t="shared" si="55"/>
        <v>152</v>
      </c>
      <c r="AC153">
        <f>VLOOKUP(A153,Referenz_MF!A:E,5,FALSE)</f>
        <v>0</v>
      </c>
      <c r="AD153">
        <f t="shared" si="56"/>
        <v>0</v>
      </c>
    </row>
    <row r="154" spans="1:30" x14ac:dyDescent="0.35">
      <c r="A154" s="5" t="s">
        <v>279</v>
      </c>
      <c r="B154">
        <v>0</v>
      </c>
      <c r="C154" s="4">
        <f t="shared" si="38"/>
        <v>9.8960933020553004</v>
      </c>
      <c r="D154">
        <f t="shared" si="39"/>
        <v>0</v>
      </c>
      <c r="E154">
        <v>1</v>
      </c>
      <c r="F154" s="4">
        <f t="shared" si="40"/>
        <v>8.2454513095147544</v>
      </c>
      <c r="G154">
        <f t="shared" si="41"/>
        <v>8.2454513095147544</v>
      </c>
      <c r="H154">
        <v>14</v>
      </c>
      <c r="I154" s="4">
        <f t="shared" si="42"/>
        <v>1</v>
      </c>
      <c r="J154">
        <f t="shared" si="43"/>
        <v>14</v>
      </c>
      <c r="K154">
        <v>6</v>
      </c>
      <c r="L154" s="4">
        <f t="shared" si="44"/>
        <v>1</v>
      </c>
      <c r="M154">
        <f t="shared" si="45"/>
        <v>6</v>
      </c>
      <c r="N154">
        <v>0</v>
      </c>
      <c r="O154" s="4">
        <f t="shared" si="46"/>
        <v>9.9744295190560024</v>
      </c>
      <c r="P154">
        <f t="shared" si="47"/>
        <v>0</v>
      </c>
      <c r="Q154">
        <v>4</v>
      </c>
      <c r="R154" s="4">
        <f t="shared" si="48"/>
        <v>10</v>
      </c>
      <c r="S154">
        <f t="shared" si="49"/>
        <v>40</v>
      </c>
      <c r="T154">
        <v>3</v>
      </c>
      <c r="U154" s="4">
        <f t="shared" si="50"/>
        <v>1.5588386121019431</v>
      </c>
      <c r="V154">
        <f t="shared" si="51"/>
        <v>4.6765158363058292</v>
      </c>
      <c r="W154">
        <v>109</v>
      </c>
      <c r="X154" s="4">
        <f t="shared" si="52"/>
        <v>1</v>
      </c>
      <c r="Y154">
        <f t="shared" si="53"/>
        <v>109</v>
      </c>
      <c r="AA154">
        <f t="shared" si="54"/>
        <v>181.92196714582059</v>
      </c>
      <c r="AB154">
        <f t="shared" si="55"/>
        <v>153</v>
      </c>
      <c r="AC154">
        <f>VLOOKUP(A154,Referenz_MF!A:E,5,FALSE)</f>
        <v>0</v>
      </c>
      <c r="AD154">
        <f t="shared" si="56"/>
        <v>0</v>
      </c>
    </row>
    <row r="155" spans="1:30" x14ac:dyDescent="0.35">
      <c r="A155" s="5" t="s">
        <v>423</v>
      </c>
      <c r="B155">
        <v>0</v>
      </c>
      <c r="C155" s="4">
        <f t="shared" si="38"/>
        <v>9.8960933020553004</v>
      </c>
      <c r="D155">
        <f t="shared" si="39"/>
        <v>0</v>
      </c>
      <c r="E155">
        <v>0</v>
      </c>
      <c r="F155" s="4">
        <f t="shared" si="40"/>
        <v>8.2454513095147544</v>
      </c>
      <c r="G155">
        <f t="shared" si="41"/>
        <v>0</v>
      </c>
      <c r="H155">
        <v>16</v>
      </c>
      <c r="I155" s="4">
        <f t="shared" si="42"/>
        <v>1</v>
      </c>
      <c r="J155">
        <f t="shared" si="43"/>
        <v>16</v>
      </c>
      <c r="K155">
        <v>17</v>
      </c>
      <c r="L155" s="4">
        <f t="shared" si="44"/>
        <v>1</v>
      </c>
      <c r="M155">
        <f t="shared" si="45"/>
        <v>17</v>
      </c>
      <c r="N155">
        <v>0</v>
      </c>
      <c r="O155" s="4">
        <f t="shared" si="46"/>
        <v>9.9744295190560024</v>
      </c>
      <c r="P155">
        <f t="shared" si="47"/>
        <v>0</v>
      </c>
      <c r="Q155">
        <v>5</v>
      </c>
      <c r="R155" s="4">
        <f t="shared" si="48"/>
        <v>10</v>
      </c>
      <c r="S155">
        <f t="shared" si="49"/>
        <v>50</v>
      </c>
      <c r="T155">
        <v>1</v>
      </c>
      <c r="U155" s="4">
        <f t="shared" si="50"/>
        <v>1.5588386121019431</v>
      </c>
      <c r="V155">
        <f t="shared" si="51"/>
        <v>1.5588386121019431</v>
      </c>
      <c r="W155">
        <v>89</v>
      </c>
      <c r="X155" s="4">
        <f t="shared" si="52"/>
        <v>1</v>
      </c>
      <c r="Y155">
        <f t="shared" si="53"/>
        <v>89</v>
      </c>
      <c r="AA155">
        <f t="shared" si="54"/>
        <v>173.55883861210194</v>
      </c>
      <c r="AB155">
        <f t="shared" si="55"/>
        <v>154</v>
      </c>
      <c r="AC155">
        <f>VLOOKUP(A155,Referenz_MF!A:E,5,FALSE)</f>
        <v>0</v>
      </c>
      <c r="AD155">
        <f t="shared" si="56"/>
        <v>0</v>
      </c>
    </row>
    <row r="156" spans="1:30" x14ac:dyDescent="0.35">
      <c r="A156" s="5" t="s">
        <v>296</v>
      </c>
      <c r="B156">
        <v>1</v>
      </c>
      <c r="C156" s="4">
        <f t="shared" si="38"/>
        <v>9.8960933020553004</v>
      </c>
      <c r="D156">
        <f t="shared" si="39"/>
        <v>9.8960933020553004</v>
      </c>
      <c r="E156">
        <v>0</v>
      </c>
      <c r="F156" s="4">
        <f t="shared" si="40"/>
        <v>8.2454513095147544</v>
      </c>
      <c r="G156">
        <f t="shared" si="41"/>
        <v>0</v>
      </c>
      <c r="H156">
        <v>6</v>
      </c>
      <c r="I156" s="4">
        <f t="shared" si="42"/>
        <v>1</v>
      </c>
      <c r="J156">
        <f t="shared" si="43"/>
        <v>6</v>
      </c>
      <c r="K156">
        <v>18</v>
      </c>
      <c r="L156" s="4">
        <f t="shared" si="44"/>
        <v>1</v>
      </c>
      <c r="M156">
        <f t="shared" si="45"/>
        <v>18</v>
      </c>
      <c r="N156">
        <v>2</v>
      </c>
      <c r="O156" s="4">
        <f t="shared" si="46"/>
        <v>9.9744295190560024</v>
      </c>
      <c r="P156">
        <f t="shared" si="47"/>
        <v>19.948859038112005</v>
      </c>
      <c r="Q156">
        <v>7</v>
      </c>
      <c r="R156" s="4">
        <f t="shared" si="48"/>
        <v>10</v>
      </c>
      <c r="S156">
        <f t="shared" si="49"/>
        <v>70</v>
      </c>
      <c r="T156">
        <v>2</v>
      </c>
      <c r="U156" s="4">
        <f t="shared" si="50"/>
        <v>1.5588386121019431</v>
      </c>
      <c r="V156">
        <f t="shared" si="51"/>
        <v>3.1176772242038862</v>
      </c>
      <c r="W156">
        <v>44</v>
      </c>
      <c r="X156" s="4">
        <f t="shared" si="52"/>
        <v>1</v>
      </c>
      <c r="Y156">
        <f t="shared" si="53"/>
        <v>44</v>
      </c>
      <c r="AA156">
        <f t="shared" si="54"/>
        <v>170.96262956437118</v>
      </c>
      <c r="AB156">
        <f t="shared" si="55"/>
        <v>155</v>
      </c>
      <c r="AC156">
        <f>VLOOKUP(A156,Referenz_MF!A:E,5,FALSE)</f>
        <v>0</v>
      </c>
      <c r="AD156">
        <f t="shared" si="56"/>
        <v>0</v>
      </c>
    </row>
    <row r="157" spans="1:30" x14ac:dyDescent="0.35">
      <c r="A157" s="5" t="s">
        <v>476</v>
      </c>
      <c r="B157">
        <v>0</v>
      </c>
      <c r="C157" s="4">
        <f t="shared" si="38"/>
        <v>9.8960933020553004</v>
      </c>
      <c r="D157">
        <f t="shared" si="39"/>
        <v>0</v>
      </c>
      <c r="E157">
        <v>1</v>
      </c>
      <c r="F157" s="4">
        <f t="shared" si="40"/>
        <v>8.2454513095147544</v>
      </c>
      <c r="G157">
        <f t="shared" si="41"/>
        <v>8.2454513095147544</v>
      </c>
      <c r="H157">
        <v>5</v>
      </c>
      <c r="I157" s="4">
        <f t="shared" si="42"/>
        <v>1</v>
      </c>
      <c r="J157">
        <f t="shared" si="43"/>
        <v>5</v>
      </c>
      <c r="K157">
        <v>17</v>
      </c>
      <c r="L157" s="4">
        <f t="shared" si="44"/>
        <v>1</v>
      </c>
      <c r="M157">
        <f t="shared" si="45"/>
        <v>17</v>
      </c>
      <c r="N157">
        <v>0</v>
      </c>
      <c r="O157" s="4">
        <f t="shared" si="46"/>
        <v>9.9744295190560024</v>
      </c>
      <c r="P157">
        <f t="shared" si="47"/>
        <v>0</v>
      </c>
      <c r="Q157">
        <v>10</v>
      </c>
      <c r="R157" s="4">
        <f t="shared" si="48"/>
        <v>10</v>
      </c>
      <c r="S157">
        <f t="shared" si="49"/>
        <v>100</v>
      </c>
      <c r="T157">
        <v>7</v>
      </c>
      <c r="U157" s="4">
        <f t="shared" si="50"/>
        <v>1.5588386121019431</v>
      </c>
      <c r="V157">
        <f t="shared" si="51"/>
        <v>10.911870284713601</v>
      </c>
      <c r="W157">
        <v>21</v>
      </c>
      <c r="X157" s="4">
        <f t="shared" si="52"/>
        <v>1</v>
      </c>
      <c r="Y157">
        <f t="shared" si="53"/>
        <v>21</v>
      </c>
      <c r="AA157">
        <f t="shared" si="54"/>
        <v>162.15732159422834</v>
      </c>
      <c r="AB157">
        <f t="shared" si="55"/>
        <v>156</v>
      </c>
      <c r="AC157">
        <f>VLOOKUP(A157,Referenz_MF!A:E,5,FALSE)</f>
        <v>0</v>
      </c>
      <c r="AD157">
        <f t="shared" si="56"/>
        <v>0</v>
      </c>
    </row>
    <row r="158" spans="1:30" x14ac:dyDescent="0.35">
      <c r="A158" s="5" t="s">
        <v>292</v>
      </c>
      <c r="B158">
        <v>0</v>
      </c>
      <c r="C158" s="4">
        <f t="shared" si="38"/>
        <v>9.8960933020553004</v>
      </c>
      <c r="D158">
        <f t="shared" si="39"/>
        <v>0</v>
      </c>
      <c r="E158">
        <v>0</v>
      </c>
      <c r="F158" s="4">
        <f t="shared" si="40"/>
        <v>8.2454513095147544</v>
      </c>
      <c r="G158">
        <f t="shared" si="41"/>
        <v>0</v>
      </c>
      <c r="H158">
        <v>13</v>
      </c>
      <c r="I158" s="4">
        <f t="shared" si="42"/>
        <v>1</v>
      </c>
      <c r="J158">
        <f t="shared" si="43"/>
        <v>13</v>
      </c>
      <c r="K158">
        <v>7</v>
      </c>
      <c r="L158" s="4">
        <f t="shared" si="44"/>
        <v>1</v>
      </c>
      <c r="M158">
        <f t="shared" si="45"/>
        <v>7</v>
      </c>
      <c r="N158">
        <v>1</v>
      </c>
      <c r="O158" s="4">
        <f t="shared" si="46"/>
        <v>9.9744295190560024</v>
      </c>
      <c r="P158">
        <f t="shared" si="47"/>
        <v>9.9744295190560024</v>
      </c>
      <c r="Q158">
        <v>5</v>
      </c>
      <c r="R158" s="4">
        <f t="shared" si="48"/>
        <v>10</v>
      </c>
      <c r="S158">
        <f t="shared" si="49"/>
        <v>50</v>
      </c>
      <c r="T158">
        <v>1</v>
      </c>
      <c r="U158" s="4">
        <f t="shared" si="50"/>
        <v>1.5588386121019431</v>
      </c>
      <c r="V158">
        <f t="shared" si="51"/>
        <v>1.5588386121019431</v>
      </c>
      <c r="W158">
        <v>70</v>
      </c>
      <c r="X158" s="4">
        <f t="shared" si="52"/>
        <v>1</v>
      </c>
      <c r="Y158">
        <f t="shared" si="53"/>
        <v>70</v>
      </c>
      <c r="AA158">
        <f t="shared" si="54"/>
        <v>151.53326813115794</v>
      </c>
      <c r="AB158">
        <f t="shared" si="55"/>
        <v>157</v>
      </c>
      <c r="AC158">
        <f>VLOOKUP(A158,Referenz_MF!A:E,5,FALSE)</f>
        <v>0</v>
      </c>
      <c r="AD158">
        <f t="shared" si="56"/>
        <v>0</v>
      </c>
    </row>
    <row r="159" spans="1:30" x14ac:dyDescent="0.35">
      <c r="A159" s="5" t="s">
        <v>111</v>
      </c>
      <c r="B159">
        <v>0</v>
      </c>
      <c r="C159" s="4">
        <f t="shared" si="38"/>
        <v>9.8960933020553004</v>
      </c>
      <c r="D159">
        <f t="shared" si="39"/>
        <v>0</v>
      </c>
      <c r="E159">
        <v>1</v>
      </c>
      <c r="F159" s="4">
        <f t="shared" si="40"/>
        <v>8.2454513095147544</v>
      </c>
      <c r="G159">
        <f t="shared" si="41"/>
        <v>8.2454513095147544</v>
      </c>
      <c r="H159">
        <v>5</v>
      </c>
      <c r="I159" s="4">
        <f t="shared" si="42"/>
        <v>1</v>
      </c>
      <c r="J159">
        <f t="shared" si="43"/>
        <v>5</v>
      </c>
      <c r="K159">
        <v>25</v>
      </c>
      <c r="L159" s="4">
        <f t="shared" si="44"/>
        <v>1</v>
      </c>
      <c r="M159">
        <f t="shared" si="45"/>
        <v>25</v>
      </c>
      <c r="N159">
        <v>1</v>
      </c>
      <c r="O159" s="4">
        <f t="shared" si="46"/>
        <v>9.9744295190560024</v>
      </c>
      <c r="P159">
        <f t="shared" si="47"/>
        <v>9.9744295190560024</v>
      </c>
      <c r="Q159">
        <v>6</v>
      </c>
      <c r="R159" s="4">
        <f t="shared" si="48"/>
        <v>10</v>
      </c>
      <c r="S159">
        <f t="shared" si="49"/>
        <v>60</v>
      </c>
      <c r="T159">
        <v>6</v>
      </c>
      <c r="U159" s="4">
        <f t="shared" si="50"/>
        <v>1.5588386121019431</v>
      </c>
      <c r="V159">
        <f t="shared" si="51"/>
        <v>9.3530316726116585</v>
      </c>
      <c r="W159">
        <v>24</v>
      </c>
      <c r="X159" s="4">
        <f t="shared" si="52"/>
        <v>1</v>
      </c>
      <c r="Y159">
        <f t="shared" si="53"/>
        <v>24</v>
      </c>
      <c r="AA159">
        <f t="shared" si="54"/>
        <v>141.57291250118243</v>
      </c>
      <c r="AB159">
        <f t="shared" si="55"/>
        <v>158</v>
      </c>
      <c r="AC159">
        <f>VLOOKUP(A159,Referenz_MF!A:E,5,FALSE)</f>
        <v>0</v>
      </c>
      <c r="AD159">
        <f t="shared" si="56"/>
        <v>0</v>
      </c>
    </row>
    <row r="160" spans="1:30" x14ac:dyDescent="0.35">
      <c r="A160" s="5" t="s">
        <v>204</v>
      </c>
      <c r="B160">
        <v>0</v>
      </c>
      <c r="C160" s="4">
        <f t="shared" si="38"/>
        <v>9.8960933020553004</v>
      </c>
      <c r="D160">
        <f t="shared" si="39"/>
        <v>0</v>
      </c>
      <c r="E160">
        <v>0</v>
      </c>
      <c r="F160" s="4">
        <f t="shared" si="40"/>
        <v>8.2454513095147544</v>
      </c>
      <c r="G160">
        <f t="shared" si="41"/>
        <v>0</v>
      </c>
      <c r="H160">
        <v>1</v>
      </c>
      <c r="I160" s="4">
        <f t="shared" si="42"/>
        <v>1</v>
      </c>
      <c r="J160">
        <f t="shared" si="43"/>
        <v>1</v>
      </c>
      <c r="K160">
        <v>6</v>
      </c>
      <c r="L160" s="4">
        <f t="shared" si="44"/>
        <v>1</v>
      </c>
      <c r="M160">
        <f t="shared" si="45"/>
        <v>6</v>
      </c>
      <c r="N160">
        <v>0</v>
      </c>
      <c r="O160" s="4">
        <f t="shared" si="46"/>
        <v>9.9744295190560024</v>
      </c>
      <c r="P160">
        <f t="shared" si="47"/>
        <v>0</v>
      </c>
      <c r="Q160">
        <v>7</v>
      </c>
      <c r="R160" s="4">
        <f t="shared" si="48"/>
        <v>10</v>
      </c>
      <c r="S160">
        <f t="shared" si="49"/>
        <v>70</v>
      </c>
      <c r="T160">
        <v>3</v>
      </c>
      <c r="U160" s="4">
        <f t="shared" si="50"/>
        <v>1.5588386121019431</v>
      </c>
      <c r="V160">
        <f t="shared" si="51"/>
        <v>4.6765158363058292</v>
      </c>
      <c r="W160">
        <v>58</v>
      </c>
      <c r="X160" s="4">
        <f t="shared" si="52"/>
        <v>1</v>
      </c>
      <c r="Y160">
        <f t="shared" si="53"/>
        <v>58</v>
      </c>
      <c r="AA160">
        <f t="shared" si="54"/>
        <v>139.67651583630584</v>
      </c>
      <c r="AB160">
        <f t="shared" si="55"/>
        <v>159</v>
      </c>
      <c r="AC160">
        <f>VLOOKUP(A160,Referenz_MF!A:E,5,FALSE)</f>
        <v>0</v>
      </c>
      <c r="AD160">
        <f t="shared" si="56"/>
        <v>0</v>
      </c>
    </row>
    <row r="161" spans="1:30" x14ac:dyDescent="0.35">
      <c r="A161" s="5" t="s">
        <v>380</v>
      </c>
      <c r="B161">
        <v>0</v>
      </c>
      <c r="C161" s="4">
        <f t="shared" si="38"/>
        <v>9.8960933020553004</v>
      </c>
      <c r="D161">
        <f t="shared" si="39"/>
        <v>0</v>
      </c>
      <c r="E161">
        <v>1</v>
      </c>
      <c r="F161" s="4">
        <f t="shared" si="40"/>
        <v>8.2454513095147544</v>
      </c>
      <c r="G161">
        <f t="shared" si="41"/>
        <v>8.2454513095147544</v>
      </c>
      <c r="H161">
        <v>7</v>
      </c>
      <c r="I161" s="4">
        <f t="shared" si="42"/>
        <v>1</v>
      </c>
      <c r="J161">
        <f t="shared" si="43"/>
        <v>7</v>
      </c>
      <c r="K161">
        <v>6</v>
      </c>
      <c r="L161" s="4">
        <f t="shared" si="44"/>
        <v>1</v>
      </c>
      <c r="M161">
        <f t="shared" si="45"/>
        <v>6</v>
      </c>
      <c r="N161">
        <v>0</v>
      </c>
      <c r="O161" s="4">
        <f t="shared" si="46"/>
        <v>9.9744295190560024</v>
      </c>
      <c r="P161">
        <f t="shared" si="47"/>
        <v>0</v>
      </c>
      <c r="Q161">
        <v>7</v>
      </c>
      <c r="R161" s="4">
        <f t="shared" si="48"/>
        <v>10</v>
      </c>
      <c r="S161">
        <f t="shared" si="49"/>
        <v>70</v>
      </c>
      <c r="T161">
        <v>2</v>
      </c>
      <c r="U161" s="4">
        <f t="shared" si="50"/>
        <v>1.5588386121019431</v>
      </c>
      <c r="V161">
        <f t="shared" si="51"/>
        <v>3.1176772242038862</v>
      </c>
      <c r="W161">
        <v>45</v>
      </c>
      <c r="X161" s="4">
        <f t="shared" si="52"/>
        <v>1</v>
      </c>
      <c r="Y161">
        <f t="shared" si="53"/>
        <v>45</v>
      </c>
      <c r="AA161">
        <f t="shared" si="54"/>
        <v>139.36312853371862</v>
      </c>
      <c r="AB161">
        <f t="shared" si="55"/>
        <v>160</v>
      </c>
      <c r="AC161">
        <f>VLOOKUP(A161,Referenz_MF!A:E,5,FALSE)</f>
        <v>0</v>
      </c>
      <c r="AD161">
        <f t="shared" si="56"/>
        <v>0</v>
      </c>
    </row>
    <row r="162" spans="1:30" x14ac:dyDescent="0.35">
      <c r="A162" s="5" t="s">
        <v>365</v>
      </c>
      <c r="B162">
        <v>1</v>
      </c>
      <c r="C162" s="4">
        <f t="shared" si="38"/>
        <v>9.8960933020553004</v>
      </c>
      <c r="D162">
        <f t="shared" si="39"/>
        <v>9.8960933020553004</v>
      </c>
      <c r="E162">
        <v>1</v>
      </c>
      <c r="F162" s="4">
        <f t="shared" si="40"/>
        <v>8.2454513095147544</v>
      </c>
      <c r="G162">
        <f t="shared" si="41"/>
        <v>8.2454513095147544</v>
      </c>
      <c r="H162">
        <v>9</v>
      </c>
      <c r="I162" s="4">
        <f t="shared" si="42"/>
        <v>1</v>
      </c>
      <c r="J162">
        <f t="shared" si="43"/>
        <v>9</v>
      </c>
      <c r="K162">
        <v>4</v>
      </c>
      <c r="L162" s="4">
        <f t="shared" si="44"/>
        <v>1</v>
      </c>
      <c r="M162">
        <f t="shared" si="45"/>
        <v>4</v>
      </c>
      <c r="N162">
        <v>1</v>
      </c>
      <c r="O162" s="4">
        <f t="shared" si="46"/>
        <v>9.9744295190560024</v>
      </c>
      <c r="P162">
        <f t="shared" si="47"/>
        <v>9.9744295190560024</v>
      </c>
      <c r="Q162">
        <v>8</v>
      </c>
      <c r="R162" s="4">
        <f t="shared" si="48"/>
        <v>10</v>
      </c>
      <c r="S162">
        <f t="shared" si="49"/>
        <v>80</v>
      </c>
      <c r="T162">
        <v>0</v>
      </c>
      <c r="U162" s="4">
        <f t="shared" si="50"/>
        <v>1.5588386121019431</v>
      </c>
      <c r="V162">
        <f t="shared" si="51"/>
        <v>0</v>
      </c>
      <c r="W162">
        <v>17</v>
      </c>
      <c r="X162" s="4">
        <f t="shared" si="52"/>
        <v>1</v>
      </c>
      <c r="Y162">
        <f t="shared" si="53"/>
        <v>17</v>
      </c>
      <c r="AA162">
        <f t="shared" si="54"/>
        <v>138.11597413062606</v>
      </c>
      <c r="AB162">
        <f t="shared" si="55"/>
        <v>161</v>
      </c>
      <c r="AC162">
        <f>VLOOKUP(A162,Referenz_MF!A:E,5,FALSE)</f>
        <v>0</v>
      </c>
      <c r="AD162">
        <f t="shared" si="56"/>
        <v>0</v>
      </c>
    </row>
    <row r="163" spans="1:30" x14ac:dyDescent="0.35">
      <c r="A163" s="5" t="s">
        <v>354</v>
      </c>
      <c r="B163">
        <v>0</v>
      </c>
      <c r="C163" s="4">
        <f t="shared" si="38"/>
        <v>9.8960933020553004</v>
      </c>
      <c r="D163">
        <f t="shared" si="39"/>
        <v>0</v>
      </c>
      <c r="E163">
        <v>0</v>
      </c>
      <c r="F163" s="4">
        <f t="shared" si="40"/>
        <v>8.2454513095147544</v>
      </c>
      <c r="G163">
        <f t="shared" si="41"/>
        <v>0</v>
      </c>
      <c r="H163">
        <v>9</v>
      </c>
      <c r="I163" s="4">
        <f t="shared" si="42"/>
        <v>1</v>
      </c>
      <c r="J163">
        <f t="shared" si="43"/>
        <v>9</v>
      </c>
      <c r="K163">
        <v>12</v>
      </c>
      <c r="L163" s="4">
        <f t="shared" si="44"/>
        <v>1</v>
      </c>
      <c r="M163">
        <f t="shared" si="45"/>
        <v>12</v>
      </c>
      <c r="N163">
        <v>0</v>
      </c>
      <c r="O163" s="4">
        <f t="shared" si="46"/>
        <v>9.9744295190560024</v>
      </c>
      <c r="P163">
        <f t="shared" si="47"/>
        <v>0</v>
      </c>
      <c r="Q163">
        <v>4</v>
      </c>
      <c r="R163" s="4">
        <f t="shared" si="48"/>
        <v>10</v>
      </c>
      <c r="S163">
        <f t="shared" si="49"/>
        <v>40</v>
      </c>
      <c r="T163">
        <v>1</v>
      </c>
      <c r="U163" s="4">
        <f t="shared" si="50"/>
        <v>1.5588386121019431</v>
      </c>
      <c r="V163">
        <f t="shared" si="51"/>
        <v>1.5588386121019431</v>
      </c>
      <c r="W163">
        <v>68</v>
      </c>
      <c r="X163" s="4">
        <f t="shared" si="52"/>
        <v>1</v>
      </c>
      <c r="Y163">
        <f t="shared" si="53"/>
        <v>68</v>
      </c>
      <c r="AA163">
        <f t="shared" si="54"/>
        <v>130.55883861210194</v>
      </c>
      <c r="AB163">
        <f t="shared" si="55"/>
        <v>162</v>
      </c>
      <c r="AC163">
        <f>VLOOKUP(A163,Referenz_MF!A:E,5,FALSE)</f>
        <v>0</v>
      </c>
      <c r="AD163">
        <f t="shared" si="56"/>
        <v>0</v>
      </c>
    </row>
    <row r="164" spans="1:30" x14ac:dyDescent="0.35">
      <c r="A164" s="5" t="s">
        <v>248</v>
      </c>
      <c r="B164">
        <v>0</v>
      </c>
      <c r="C164" s="4">
        <f t="shared" si="38"/>
        <v>9.8960933020553004</v>
      </c>
      <c r="D164">
        <f t="shared" si="39"/>
        <v>0</v>
      </c>
      <c r="E164">
        <v>0</v>
      </c>
      <c r="F164" s="4">
        <f t="shared" si="40"/>
        <v>8.2454513095147544</v>
      </c>
      <c r="G164">
        <f t="shared" si="41"/>
        <v>0</v>
      </c>
      <c r="H164">
        <v>7</v>
      </c>
      <c r="I164" s="4">
        <f t="shared" si="42"/>
        <v>1</v>
      </c>
      <c r="J164">
        <f t="shared" si="43"/>
        <v>7</v>
      </c>
      <c r="K164">
        <v>13</v>
      </c>
      <c r="L164" s="4">
        <f t="shared" si="44"/>
        <v>1</v>
      </c>
      <c r="M164">
        <f t="shared" si="45"/>
        <v>13</v>
      </c>
      <c r="N164">
        <v>0</v>
      </c>
      <c r="O164" s="4">
        <f t="shared" si="46"/>
        <v>9.9744295190560024</v>
      </c>
      <c r="P164">
        <f t="shared" si="47"/>
        <v>0</v>
      </c>
      <c r="Q164">
        <v>8</v>
      </c>
      <c r="R164" s="4">
        <f t="shared" si="48"/>
        <v>10</v>
      </c>
      <c r="S164">
        <f t="shared" si="49"/>
        <v>80</v>
      </c>
      <c r="T164">
        <v>0</v>
      </c>
      <c r="U164" s="4">
        <f t="shared" si="50"/>
        <v>1.5588386121019431</v>
      </c>
      <c r="V164">
        <f t="shared" si="51"/>
        <v>0</v>
      </c>
      <c r="W164">
        <v>30</v>
      </c>
      <c r="X164" s="4">
        <f t="shared" si="52"/>
        <v>1</v>
      </c>
      <c r="Y164">
        <f t="shared" si="53"/>
        <v>30</v>
      </c>
      <c r="AA164">
        <f t="shared" si="54"/>
        <v>130</v>
      </c>
      <c r="AB164">
        <f t="shared" si="55"/>
        <v>163</v>
      </c>
      <c r="AC164">
        <f>VLOOKUP(A164,Referenz_MF!A:E,5,FALSE)</f>
        <v>0</v>
      </c>
      <c r="AD164">
        <f t="shared" si="56"/>
        <v>0</v>
      </c>
    </row>
    <row r="165" spans="1:30" x14ac:dyDescent="0.35">
      <c r="A165" s="5" t="s">
        <v>182</v>
      </c>
      <c r="B165">
        <v>1</v>
      </c>
      <c r="C165" s="4">
        <f t="shared" si="38"/>
        <v>9.8960933020553004</v>
      </c>
      <c r="D165">
        <f t="shared" si="39"/>
        <v>9.8960933020553004</v>
      </c>
      <c r="E165">
        <v>0</v>
      </c>
      <c r="F165" s="4">
        <f t="shared" si="40"/>
        <v>8.2454513095147544</v>
      </c>
      <c r="G165">
        <f t="shared" si="41"/>
        <v>0</v>
      </c>
      <c r="H165">
        <v>4</v>
      </c>
      <c r="I165" s="4">
        <f t="shared" si="42"/>
        <v>1</v>
      </c>
      <c r="J165">
        <f t="shared" si="43"/>
        <v>4</v>
      </c>
      <c r="K165">
        <v>8</v>
      </c>
      <c r="L165" s="4">
        <f t="shared" si="44"/>
        <v>1</v>
      </c>
      <c r="M165">
        <f t="shared" si="45"/>
        <v>8</v>
      </c>
      <c r="N165">
        <v>1</v>
      </c>
      <c r="O165" s="4">
        <f t="shared" si="46"/>
        <v>9.9744295190560024</v>
      </c>
      <c r="P165">
        <f t="shared" si="47"/>
        <v>9.9744295190560024</v>
      </c>
      <c r="Q165">
        <v>5</v>
      </c>
      <c r="R165" s="4">
        <f t="shared" si="48"/>
        <v>10</v>
      </c>
      <c r="S165">
        <f t="shared" si="49"/>
        <v>50</v>
      </c>
      <c r="T165">
        <v>3</v>
      </c>
      <c r="U165" s="4">
        <f t="shared" si="50"/>
        <v>1.5588386121019431</v>
      </c>
      <c r="V165">
        <f t="shared" si="51"/>
        <v>4.6765158363058292</v>
      </c>
      <c r="W165">
        <v>43</v>
      </c>
      <c r="X165" s="4">
        <f t="shared" si="52"/>
        <v>1</v>
      </c>
      <c r="Y165">
        <f t="shared" si="53"/>
        <v>43</v>
      </c>
      <c r="AA165">
        <f t="shared" si="54"/>
        <v>129.54703865741715</v>
      </c>
      <c r="AB165">
        <f t="shared" si="55"/>
        <v>164</v>
      </c>
      <c r="AC165">
        <f>VLOOKUP(A165,Referenz_MF!A:E,5,FALSE)</f>
        <v>0</v>
      </c>
      <c r="AD165">
        <f t="shared" si="56"/>
        <v>0</v>
      </c>
    </row>
    <row r="166" spans="1:30" x14ac:dyDescent="0.35">
      <c r="A166" s="5" t="s">
        <v>353</v>
      </c>
      <c r="B166">
        <v>1</v>
      </c>
      <c r="C166" s="4">
        <f t="shared" si="38"/>
        <v>9.8960933020553004</v>
      </c>
      <c r="D166">
        <f t="shared" si="39"/>
        <v>9.8960933020553004</v>
      </c>
      <c r="E166">
        <v>0</v>
      </c>
      <c r="F166" s="4">
        <f t="shared" si="40"/>
        <v>8.2454513095147544</v>
      </c>
      <c r="G166">
        <f t="shared" si="41"/>
        <v>0</v>
      </c>
      <c r="H166">
        <v>1</v>
      </c>
      <c r="I166" s="4">
        <f t="shared" si="42"/>
        <v>1</v>
      </c>
      <c r="J166">
        <f t="shared" si="43"/>
        <v>1</v>
      </c>
      <c r="K166">
        <v>5</v>
      </c>
      <c r="L166" s="4">
        <f t="shared" si="44"/>
        <v>1</v>
      </c>
      <c r="M166">
        <f t="shared" si="45"/>
        <v>5</v>
      </c>
      <c r="N166">
        <v>1</v>
      </c>
      <c r="O166" s="4">
        <f t="shared" si="46"/>
        <v>9.9744295190560024</v>
      </c>
      <c r="P166">
        <f t="shared" si="47"/>
        <v>9.9744295190560024</v>
      </c>
      <c r="Q166">
        <v>7</v>
      </c>
      <c r="R166" s="4">
        <f t="shared" si="48"/>
        <v>10</v>
      </c>
      <c r="S166">
        <f t="shared" si="49"/>
        <v>70</v>
      </c>
      <c r="T166">
        <v>2</v>
      </c>
      <c r="U166" s="4">
        <f t="shared" si="50"/>
        <v>1.5588386121019431</v>
      </c>
      <c r="V166">
        <f t="shared" si="51"/>
        <v>3.1176772242038862</v>
      </c>
      <c r="W166">
        <v>26</v>
      </c>
      <c r="X166" s="4">
        <f t="shared" si="52"/>
        <v>1</v>
      </c>
      <c r="Y166">
        <f t="shared" si="53"/>
        <v>26</v>
      </c>
      <c r="AA166">
        <f t="shared" si="54"/>
        <v>124.9882000453152</v>
      </c>
      <c r="AB166">
        <f t="shared" si="55"/>
        <v>165</v>
      </c>
      <c r="AC166">
        <f>VLOOKUP(A166,Referenz_MF!A:E,5,FALSE)</f>
        <v>0</v>
      </c>
      <c r="AD166">
        <f t="shared" si="56"/>
        <v>0</v>
      </c>
    </row>
    <row r="167" spans="1:30" x14ac:dyDescent="0.35">
      <c r="A167" s="5" t="s">
        <v>450</v>
      </c>
      <c r="B167">
        <v>0</v>
      </c>
      <c r="C167" s="4">
        <f t="shared" si="38"/>
        <v>9.8960933020553004</v>
      </c>
      <c r="D167">
        <f t="shared" si="39"/>
        <v>0</v>
      </c>
      <c r="E167">
        <v>0</v>
      </c>
      <c r="F167" s="4">
        <f t="shared" si="40"/>
        <v>8.2454513095147544</v>
      </c>
      <c r="G167">
        <f t="shared" si="41"/>
        <v>0</v>
      </c>
      <c r="H167">
        <v>3</v>
      </c>
      <c r="I167" s="4">
        <f t="shared" si="42"/>
        <v>1</v>
      </c>
      <c r="J167">
        <f t="shared" si="43"/>
        <v>3</v>
      </c>
      <c r="K167">
        <v>1</v>
      </c>
      <c r="L167" s="4">
        <f t="shared" si="44"/>
        <v>1</v>
      </c>
      <c r="M167">
        <f t="shared" si="45"/>
        <v>1</v>
      </c>
      <c r="N167">
        <v>0</v>
      </c>
      <c r="O167" s="4">
        <f t="shared" si="46"/>
        <v>9.9744295190560024</v>
      </c>
      <c r="P167">
        <f t="shared" si="47"/>
        <v>0</v>
      </c>
      <c r="Q167">
        <v>2</v>
      </c>
      <c r="R167" s="4">
        <f t="shared" si="48"/>
        <v>10</v>
      </c>
      <c r="S167">
        <f t="shared" si="49"/>
        <v>20</v>
      </c>
      <c r="T167">
        <v>1</v>
      </c>
      <c r="U167" s="4">
        <f t="shared" si="50"/>
        <v>1.5588386121019431</v>
      </c>
      <c r="V167">
        <f t="shared" si="51"/>
        <v>1.5588386121019431</v>
      </c>
      <c r="W167">
        <v>98</v>
      </c>
      <c r="X167" s="4">
        <f t="shared" si="52"/>
        <v>1</v>
      </c>
      <c r="Y167">
        <f t="shared" si="53"/>
        <v>98</v>
      </c>
      <c r="AA167">
        <f t="shared" si="54"/>
        <v>123.55883861210194</v>
      </c>
      <c r="AB167">
        <f t="shared" si="55"/>
        <v>166</v>
      </c>
      <c r="AC167">
        <f>VLOOKUP(A167,Referenz_MF!A:E,5,FALSE)</f>
        <v>0</v>
      </c>
      <c r="AD167">
        <f t="shared" si="56"/>
        <v>0</v>
      </c>
    </row>
    <row r="168" spans="1:30" x14ac:dyDescent="0.35">
      <c r="A168" s="5" t="s">
        <v>235</v>
      </c>
      <c r="B168">
        <v>1</v>
      </c>
      <c r="C168" s="4">
        <f t="shared" si="38"/>
        <v>9.8960933020553004</v>
      </c>
      <c r="D168">
        <f t="shared" si="39"/>
        <v>9.8960933020553004</v>
      </c>
      <c r="E168">
        <v>0</v>
      </c>
      <c r="F168" s="4">
        <f t="shared" si="40"/>
        <v>8.2454513095147544</v>
      </c>
      <c r="G168">
        <f t="shared" si="41"/>
        <v>0</v>
      </c>
      <c r="H168">
        <v>5</v>
      </c>
      <c r="I168" s="4">
        <f t="shared" si="42"/>
        <v>1</v>
      </c>
      <c r="J168">
        <f t="shared" si="43"/>
        <v>5</v>
      </c>
      <c r="K168">
        <v>5</v>
      </c>
      <c r="L168" s="4">
        <f t="shared" si="44"/>
        <v>1</v>
      </c>
      <c r="M168">
        <f t="shared" si="45"/>
        <v>5</v>
      </c>
      <c r="N168">
        <v>2</v>
      </c>
      <c r="O168" s="4">
        <f t="shared" si="46"/>
        <v>9.9744295190560024</v>
      </c>
      <c r="P168">
        <f t="shared" si="47"/>
        <v>19.948859038112005</v>
      </c>
      <c r="Q168">
        <v>4</v>
      </c>
      <c r="R168" s="4">
        <f t="shared" si="48"/>
        <v>10</v>
      </c>
      <c r="S168">
        <f t="shared" si="49"/>
        <v>40</v>
      </c>
      <c r="T168">
        <v>0</v>
      </c>
      <c r="U168" s="4">
        <f t="shared" si="50"/>
        <v>1.5588386121019431</v>
      </c>
      <c r="V168">
        <f t="shared" si="51"/>
        <v>0</v>
      </c>
      <c r="W168">
        <v>31</v>
      </c>
      <c r="X168" s="4">
        <f t="shared" si="52"/>
        <v>1</v>
      </c>
      <c r="Y168">
        <f t="shared" si="53"/>
        <v>31</v>
      </c>
      <c r="AA168">
        <f t="shared" si="54"/>
        <v>110.84495234016731</v>
      </c>
      <c r="AB168">
        <f t="shared" si="55"/>
        <v>167</v>
      </c>
      <c r="AC168">
        <f>VLOOKUP(A168,Referenz_MF!A:E,5,FALSE)</f>
        <v>0</v>
      </c>
      <c r="AD168">
        <f t="shared" si="56"/>
        <v>0</v>
      </c>
    </row>
    <row r="169" spans="1:30" x14ac:dyDescent="0.35">
      <c r="A169" s="5" t="s">
        <v>489</v>
      </c>
      <c r="B169">
        <v>0</v>
      </c>
      <c r="C169" s="4">
        <f t="shared" si="38"/>
        <v>9.8960933020553004</v>
      </c>
      <c r="D169">
        <f t="shared" si="39"/>
        <v>0</v>
      </c>
      <c r="E169">
        <v>0</v>
      </c>
      <c r="F169" s="4">
        <f t="shared" si="40"/>
        <v>8.2454513095147544</v>
      </c>
      <c r="G169">
        <f t="shared" si="41"/>
        <v>0</v>
      </c>
      <c r="H169">
        <v>5</v>
      </c>
      <c r="I169" s="4">
        <f t="shared" si="42"/>
        <v>1</v>
      </c>
      <c r="J169">
        <f t="shared" si="43"/>
        <v>5</v>
      </c>
      <c r="K169">
        <v>10</v>
      </c>
      <c r="L169" s="4">
        <f t="shared" si="44"/>
        <v>1</v>
      </c>
      <c r="M169">
        <f t="shared" si="45"/>
        <v>10</v>
      </c>
      <c r="N169">
        <v>0</v>
      </c>
      <c r="O169" s="4">
        <f t="shared" si="46"/>
        <v>9.9744295190560024</v>
      </c>
      <c r="P169">
        <f t="shared" si="47"/>
        <v>0</v>
      </c>
      <c r="Q169">
        <v>7</v>
      </c>
      <c r="R169" s="4">
        <f t="shared" si="48"/>
        <v>10</v>
      </c>
      <c r="S169">
        <f t="shared" si="49"/>
        <v>70</v>
      </c>
      <c r="T169">
        <v>3</v>
      </c>
      <c r="U169" s="4">
        <f t="shared" si="50"/>
        <v>1.5588386121019431</v>
      </c>
      <c r="V169">
        <f t="shared" si="51"/>
        <v>4.6765158363058292</v>
      </c>
      <c r="W169">
        <v>20</v>
      </c>
      <c r="X169" s="4">
        <f t="shared" si="52"/>
        <v>1</v>
      </c>
      <c r="Y169">
        <f t="shared" si="53"/>
        <v>20</v>
      </c>
      <c r="AA169">
        <f t="shared" si="54"/>
        <v>109.67651583630582</v>
      </c>
      <c r="AB169">
        <f t="shared" si="55"/>
        <v>168</v>
      </c>
      <c r="AC169">
        <f>VLOOKUP(A169,Referenz_MF!A:E,5,FALSE)</f>
        <v>0</v>
      </c>
      <c r="AD169">
        <f t="shared" si="56"/>
        <v>0</v>
      </c>
    </row>
    <row r="170" spans="1:30" x14ac:dyDescent="0.35">
      <c r="A170" s="5" t="s">
        <v>293</v>
      </c>
      <c r="B170">
        <v>0</v>
      </c>
      <c r="C170" s="4">
        <f t="shared" si="38"/>
        <v>9.8960933020553004</v>
      </c>
      <c r="D170">
        <f t="shared" si="39"/>
        <v>0</v>
      </c>
      <c r="E170">
        <v>0</v>
      </c>
      <c r="F170" s="4">
        <f t="shared" si="40"/>
        <v>8.2454513095147544</v>
      </c>
      <c r="G170">
        <f t="shared" si="41"/>
        <v>0</v>
      </c>
      <c r="H170">
        <v>5</v>
      </c>
      <c r="I170" s="4">
        <f t="shared" si="42"/>
        <v>1</v>
      </c>
      <c r="J170">
        <f t="shared" si="43"/>
        <v>5</v>
      </c>
      <c r="K170">
        <v>6</v>
      </c>
      <c r="L170" s="4">
        <f t="shared" si="44"/>
        <v>1</v>
      </c>
      <c r="M170">
        <f t="shared" si="45"/>
        <v>6</v>
      </c>
      <c r="N170">
        <v>2</v>
      </c>
      <c r="O170" s="4">
        <f t="shared" si="46"/>
        <v>9.9744295190560024</v>
      </c>
      <c r="P170">
        <f t="shared" si="47"/>
        <v>19.948859038112005</v>
      </c>
      <c r="Q170">
        <v>2</v>
      </c>
      <c r="R170" s="4">
        <f t="shared" si="48"/>
        <v>10</v>
      </c>
      <c r="S170">
        <f t="shared" si="49"/>
        <v>20</v>
      </c>
      <c r="T170">
        <v>2</v>
      </c>
      <c r="U170" s="4">
        <f t="shared" si="50"/>
        <v>1.5588386121019431</v>
      </c>
      <c r="V170">
        <f t="shared" si="51"/>
        <v>3.1176772242038862</v>
      </c>
      <c r="W170">
        <v>54</v>
      </c>
      <c r="X170" s="4">
        <f t="shared" si="52"/>
        <v>1</v>
      </c>
      <c r="Y170">
        <f t="shared" si="53"/>
        <v>54</v>
      </c>
      <c r="AA170">
        <f t="shared" si="54"/>
        <v>108.06653626231589</v>
      </c>
      <c r="AB170">
        <f t="shared" si="55"/>
        <v>169</v>
      </c>
      <c r="AC170">
        <f>VLOOKUP(A170,Referenz_MF!A:E,5,FALSE)</f>
        <v>0</v>
      </c>
      <c r="AD170">
        <f t="shared" si="56"/>
        <v>0</v>
      </c>
    </row>
    <row r="171" spans="1:30" x14ac:dyDescent="0.35">
      <c r="A171" s="5" t="s">
        <v>390</v>
      </c>
      <c r="B171">
        <v>0</v>
      </c>
      <c r="C171" s="4">
        <f t="shared" si="38"/>
        <v>9.8960933020553004</v>
      </c>
      <c r="D171">
        <f t="shared" si="39"/>
        <v>0</v>
      </c>
      <c r="E171">
        <v>0</v>
      </c>
      <c r="F171" s="4">
        <f t="shared" si="40"/>
        <v>8.2454513095147544</v>
      </c>
      <c r="G171">
        <f t="shared" si="41"/>
        <v>0</v>
      </c>
      <c r="H171">
        <v>8</v>
      </c>
      <c r="I171" s="4">
        <f t="shared" si="42"/>
        <v>1</v>
      </c>
      <c r="J171">
        <f t="shared" si="43"/>
        <v>8</v>
      </c>
      <c r="K171">
        <v>9</v>
      </c>
      <c r="L171" s="4">
        <f t="shared" si="44"/>
        <v>1</v>
      </c>
      <c r="M171">
        <f t="shared" si="45"/>
        <v>9</v>
      </c>
      <c r="N171">
        <v>1</v>
      </c>
      <c r="O171" s="4">
        <f t="shared" si="46"/>
        <v>9.9744295190560024</v>
      </c>
      <c r="P171">
        <f t="shared" si="47"/>
        <v>9.9744295190560024</v>
      </c>
      <c r="Q171">
        <v>3</v>
      </c>
      <c r="R171" s="4">
        <f t="shared" si="48"/>
        <v>10</v>
      </c>
      <c r="S171">
        <f t="shared" si="49"/>
        <v>30</v>
      </c>
      <c r="T171">
        <v>0</v>
      </c>
      <c r="U171" s="4">
        <f t="shared" si="50"/>
        <v>1.5588386121019431</v>
      </c>
      <c r="V171">
        <f t="shared" si="51"/>
        <v>0</v>
      </c>
      <c r="W171">
        <v>50</v>
      </c>
      <c r="X171" s="4">
        <f t="shared" si="52"/>
        <v>1</v>
      </c>
      <c r="Y171">
        <f t="shared" si="53"/>
        <v>50</v>
      </c>
      <c r="AA171">
        <f t="shared" si="54"/>
        <v>106.974429519056</v>
      </c>
      <c r="AB171">
        <f t="shared" si="55"/>
        <v>170</v>
      </c>
      <c r="AC171">
        <f>VLOOKUP(A171,Referenz_MF!A:E,5,FALSE)</f>
        <v>0</v>
      </c>
      <c r="AD171">
        <f t="shared" si="56"/>
        <v>0</v>
      </c>
    </row>
    <row r="172" spans="1:30" x14ac:dyDescent="0.35">
      <c r="A172" s="5" t="s">
        <v>495</v>
      </c>
      <c r="B172">
        <v>0</v>
      </c>
      <c r="C172" s="4">
        <f t="shared" si="38"/>
        <v>9.8960933020553004</v>
      </c>
      <c r="D172">
        <f t="shared" si="39"/>
        <v>0</v>
      </c>
      <c r="E172">
        <v>1</v>
      </c>
      <c r="F172" s="4">
        <f t="shared" si="40"/>
        <v>8.2454513095147544</v>
      </c>
      <c r="G172">
        <f t="shared" si="41"/>
        <v>8.2454513095147544</v>
      </c>
      <c r="H172">
        <v>4</v>
      </c>
      <c r="I172" s="4">
        <f t="shared" si="42"/>
        <v>1</v>
      </c>
      <c r="J172">
        <f t="shared" si="43"/>
        <v>4</v>
      </c>
      <c r="K172">
        <v>8</v>
      </c>
      <c r="L172" s="4">
        <f t="shared" si="44"/>
        <v>1</v>
      </c>
      <c r="M172">
        <f t="shared" si="45"/>
        <v>8</v>
      </c>
      <c r="N172">
        <v>1</v>
      </c>
      <c r="O172" s="4">
        <f t="shared" si="46"/>
        <v>9.9744295190560024</v>
      </c>
      <c r="P172">
        <f t="shared" si="47"/>
        <v>9.9744295190560024</v>
      </c>
      <c r="Q172">
        <v>5</v>
      </c>
      <c r="R172" s="4">
        <f t="shared" si="48"/>
        <v>10</v>
      </c>
      <c r="S172">
        <f t="shared" si="49"/>
        <v>50</v>
      </c>
      <c r="T172">
        <v>3</v>
      </c>
      <c r="U172" s="4">
        <f t="shared" si="50"/>
        <v>1.5588386121019431</v>
      </c>
      <c r="V172">
        <f t="shared" si="51"/>
        <v>4.6765158363058292</v>
      </c>
      <c r="W172">
        <v>19</v>
      </c>
      <c r="X172" s="4">
        <f t="shared" si="52"/>
        <v>1</v>
      </c>
      <c r="Y172">
        <f t="shared" si="53"/>
        <v>19</v>
      </c>
      <c r="AA172">
        <f t="shared" si="54"/>
        <v>103.89639666487659</v>
      </c>
      <c r="AB172">
        <f t="shared" si="55"/>
        <v>171</v>
      </c>
      <c r="AC172">
        <f>VLOOKUP(A172,Referenz_MF!A:E,5,FALSE)</f>
        <v>0</v>
      </c>
      <c r="AD172">
        <f t="shared" si="56"/>
        <v>0</v>
      </c>
    </row>
    <row r="173" spans="1:30" x14ac:dyDescent="0.35">
      <c r="A173" s="5" t="s">
        <v>468</v>
      </c>
      <c r="B173">
        <v>1</v>
      </c>
      <c r="C173" s="4">
        <f t="shared" si="38"/>
        <v>9.8960933020553004</v>
      </c>
      <c r="D173">
        <f t="shared" si="39"/>
        <v>9.8960933020553004</v>
      </c>
      <c r="E173">
        <v>0</v>
      </c>
      <c r="F173" s="4">
        <f t="shared" si="40"/>
        <v>8.2454513095147544</v>
      </c>
      <c r="G173">
        <f t="shared" si="41"/>
        <v>0</v>
      </c>
      <c r="H173">
        <v>0</v>
      </c>
      <c r="I173" s="4">
        <f t="shared" si="42"/>
        <v>1</v>
      </c>
      <c r="J173">
        <f t="shared" si="43"/>
        <v>0</v>
      </c>
      <c r="K173">
        <v>4</v>
      </c>
      <c r="L173" s="4">
        <f t="shared" si="44"/>
        <v>1</v>
      </c>
      <c r="M173">
        <f t="shared" si="45"/>
        <v>4</v>
      </c>
      <c r="N173">
        <v>1</v>
      </c>
      <c r="O173" s="4">
        <f t="shared" si="46"/>
        <v>9.9744295190560024</v>
      </c>
      <c r="P173">
        <f t="shared" si="47"/>
        <v>9.9744295190560024</v>
      </c>
      <c r="Q173">
        <v>5</v>
      </c>
      <c r="R173" s="4">
        <f t="shared" si="48"/>
        <v>10</v>
      </c>
      <c r="S173">
        <f t="shared" si="49"/>
        <v>50</v>
      </c>
      <c r="T173">
        <v>1</v>
      </c>
      <c r="U173" s="4">
        <f t="shared" si="50"/>
        <v>1.5588386121019431</v>
      </c>
      <c r="V173">
        <f t="shared" si="51"/>
        <v>1.5588386121019431</v>
      </c>
      <c r="W173">
        <v>23</v>
      </c>
      <c r="X173" s="4">
        <f t="shared" si="52"/>
        <v>1</v>
      </c>
      <c r="Y173">
        <f t="shared" si="53"/>
        <v>23</v>
      </c>
      <c r="AA173">
        <f t="shared" si="54"/>
        <v>98.429361433213245</v>
      </c>
      <c r="AB173">
        <f t="shared" si="55"/>
        <v>172</v>
      </c>
      <c r="AC173">
        <f>VLOOKUP(A173,Referenz_MF!A:E,5,FALSE)</f>
        <v>0</v>
      </c>
      <c r="AD173">
        <f t="shared" si="56"/>
        <v>0</v>
      </c>
    </row>
    <row r="174" spans="1:30" x14ac:dyDescent="0.35">
      <c r="A174" s="5" t="s">
        <v>192</v>
      </c>
      <c r="B174">
        <v>0</v>
      </c>
      <c r="C174" s="4">
        <f t="shared" si="38"/>
        <v>9.8960933020553004</v>
      </c>
      <c r="D174">
        <f t="shared" si="39"/>
        <v>0</v>
      </c>
      <c r="E174">
        <v>0</v>
      </c>
      <c r="F174" s="4">
        <f t="shared" si="40"/>
        <v>8.2454513095147544</v>
      </c>
      <c r="G174">
        <f t="shared" si="41"/>
        <v>0</v>
      </c>
      <c r="H174">
        <v>3</v>
      </c>
      <c r="I174" s="4">
        <f t="shared" si="42"/>
        <v>1</v>
      </c>
      <c r="J174">
        <f t="shared" si="43"/>
        <v>3</v>
      </c>
      <c r="K174">
        <v>8</v>
      </c>
      <c r="L174" s="4">
        <f t="shared" si="44"/>
        <v>1</v>
      </c>
      <c r="M174">
        <f t="shared" si="45"/>
        <v>8</v>
      </c>
      <c r="N174">
        <v>1</v>
      </c>
      <c r="O174" s="4">
        <f t="shared" si="46"/>
        <v>9.9744295190560024</v>
      </c>
      <c r="P174">
        <f t="shared" si="47"/>
        <v>9.9744295190560024</v>
      </c>
      <c r="Q174">
        <v>4</v>
      </c>
      <c r="R174" s="4">
        <f t="shared" si="48"/>
        <v>10</v>
      </c>
      <c r="S174">
        <f t="shared" si="49"/>
        <v>40</v>
      </c>
      <c r="T174">
        <v>1</v>
      </c>
      <c r="U174" s="4">
        <f t="shared" si="50"/>
        <v>1.5588386121019431</v>
      </c>
      <c r="V174">
        <f t="shared" si="51"/>
        <v>1.5588386121019431</v>
      </c>
      <c r="W174">
        <v>33</v>
      </c>
      <c r="X174" s="4">
        <f t="shared" si="52"/>
        <v>1</v>
      </c>
      <c r="Y174">
        <f t="shared" si="53"/>
        <v>33</v>
      </c>
      <c r="AA174">
        <f t="shared" si="54"/>
        <v>95.533268131157939</v>
      </c>
      <c r="AB174">
        <f t="shared" si="55"/>
        <v>173</v>
      </c>
      <c r="AC174">
        <f>VLOOKUP(A174,Referenz_MF!A:E,5,FALSE)</f>
        <v>0</v>
      </c>
      <c r="AD174">
        <f t="shared" si="56"/>
        <v>0</v>
      </c>
    </row>
    <row r="175" spans="1:30" x14ac:dyDescent="0.35">
      <c r="A175" s="5" t="s">
        <v>406</v>
      </c>
      <c r="B175">
        <v>0</v>
      </c>
      <c r="C175" s="4">
        <f t="shared" si="38"/>
        <v>9.8960933020553004</v>
      </c>
      <c r="D175">
        <f t="shared" si="39"/>
        <v>0</v>
      </c>
      <c r="E175">
        <v>0</v>
      </c>
      <c r="F175" s="4">
        <f t="shared" si="40"/>
        <v>8.2454513095147544</v>
      </c>
      <c r="G175">
        <f t="shared" si="41"/>
        <v>0</v>
      </c>
      <c r="H175">
        <v>1</v>
      </c>
      <c r="I175" s="4">
        <f t="shared" si="42"/>
        <v>1</v>
      </c>
      <c r="J175">
        <f t="shared" si="43"/>
        <v>1</v>
      </c>
      <c r="K175">
        <v>4</v>
      </c>
      <c r="L175" s="4">
        <f t="shared" si="44"/>
        <v>1</v>
      </c>
      <c r="M175">
        <f t="shared" si="45"/>
        <v>4</v>
      </c>
      <c r="N175">
        <v>0</v>
      </c>
      <c r="O175" s="4">
        <f t="shared" si="46"/>
        <v>9.9744295190560024</v>
      </c>
      <c r="P175">
        <f t="shared" si="47"/>
        <v>0</v>
      </c>
      <c r="Q175">
        <v>5</v>
      </c>
      <c r="R175" s="4">
        <f t="shared" si="48"/>
        <v>10</v>
      </c>
      <c r="S175">
        <f t="shared" si="49"/>
        <v>50</v>
      </c>
      <c r="T175">
        <v>3</v>
      </c>
      <c r="U175" s="4">
        <f t="shared" si="50"/>
        <v>1.5588386121019431</v>
      </c>
      <c r="V175">
        <f t="shared" si="51"/>
        <v>4.6765158363058292</v>
      </c>
      <c r="W175">
        <v>35</v>
      </c>
      <c r="X175" s="4">
        <f t="shared" si="52"/>
        <v>1</v>
      </c>
      <c r="Y175">
        <f t="shared" si="53"/>
        <v>35</v>
      </c>
      <c r="AA175">
        <f t="shared" si="54"/>
        <v>94.676515836305839</v>
      </c>
      <c r="AB175">
        <f t="shared" si="55"/>
        <v>174</v>
      </c>
      <c r="AC175">
        <f>VLOOKUP(A175,Referenz_MF!A:E,5,FALSE)</f>
        <v>0</v>
      </c>
      <c r="AD175">
        <f t="shared" si="56"/>
        <v>0</v>
      </c>
    </row>
    <row r="176" spans="1:30" x14ac:dyDescent="0.35">
      <c r="A176" s="5" t="s">
        <v>512</v>
      </c>
      <c r="B176">
        <v>0</v>
      </c>
      <c r="C176" s="4">
        <f t="shared" si="38"/>
        <v>9.8960933020553004</v>
      </c>
      <c r="D176">
        <f t="shared" si="39"/>
        <v>0</v>
      </c>
      <c r="E176">
        <v>0</v>
      </c>
      <c r="F176" s="4">
        <f t="shared" si="40"/>
        <v>8.2454513095147544</v>
      </c>
      <c r="G176">
        <f t="shared" si="41"/>
        <v>0</v>
      </c>
      <c r="H176">
        <v>4</v>
      </c>
      <c r="I176" s="4">
        <f t="shared" si="42"/>
        <v>1</v>
      </c>
      <c r="J176">
        <f t="shared" si="43"/>
        <v>4</v>
      </c>
      <c r="K176">
        <v>21</v>
      </c>
      <c r="L176" s="4">
        <f t="shared" si="44"/>
        <v>1</v>
      </c>
      <c r="M176">
        <f t="shared" si="45"/>
        <v>21</v>
      </c>
      <c r="N176">
        <v>0</v>
      </c>
      <c r="O176" s="4">
        <f t="shared" si="46"/>
        <v>9.9744295190560024</v>
      </c>
      <c r="P176">
        <f t="shared" si="47"/>
        <v>0</v>
      </c>
      <c r="Q176">
        <v>5</v>
      </c>
      <c r="R176" s="4">
        <f t="shared" si="48"/>
        <v>10</v>
      </c>
      <c r="S176">
        <f t="shared" si="49"/>
        <v>50</v>
      </c>
      <c r="T176">
        <v>2</v>
      </c>
      <c r="U176" s="4">
        <f t="shared" si="50"/>
        <v>1.5588386121019431</v>
      </c>
      <c r="V176">
        <f t="shared" si="51"/>
        <v>3.1176772242038862</v>
      </c>
      <c r="W176">
        <v>16</v>
      </c>
      <c r="X176" s="4">
        <f t="shared" si="52"/>
        <v>1</v>
      </c>
      <c r="Y176">
        <f t="shared" si="53"/>
        <v>16</v>
      </c>
      <c r="AA176">
        <f t="shared" si="54"/>
        <v>94.117677224203888</v>
      </c>
      <c r="AB176">
        <f t="shared" si="55"/>
        <v>175</v>
      </c>
      <c r="AC176">
        <f>VLOOKUP(A176,Referenz_MF!A:E,5,FALSE)</f>
        <v>0</v>
      </c>
      <c r="AD176">
        <f t="shared" si="56"/>
        <v>0</v>
      </c>
    </row>
    <row r="177" spans="1:30" x14ac:dyDescent="0.35">
      <c r="A177" s="5" t="s">
        <v>213</v>
      </c>
      <c r="B177">
        <v>0</v>
      </c>
      <c r="C177" s="4">
        <f t="shared" si="38"/>
        <v>9.8960933020553004</v>
      </c>
      <c r="D177">
        <f t="shared" si="39"/>
        <v>0</v>
      </c>
      <c r="E177">
        <v>0</v>
      </c>
      <c r="F177" s="4">
        <f t="shared" si="40"/>
        <v>8.2454513095147544</v>
      </c>
      <c r="G177">
        <f t="shared" si="41"/>
        <v>0</v>
      </c>
      <c r="H177">
        <v>4</v>
      </c>
      <c r="I177" s="4">
        <f t="shared" si="42"/>
        <v>1</v>
      </c>
      <c r="J177">
        <f t="shared" si="43"/>
        <v>4</v>
      </c>
      <c r="K177">
        <v>6</v>
      </c>
      <c r="L177" s="4">
        <f t="shared" si="44"/>
        <v>1</v>
      </c>
      <c r="M177">
        <f t="shared" si="45"/>
        <v>6</v>
      </c>
      <c r="N177">
        <v>1</v>
      </c>
      <c r="O177" s="4">
        <f t="shared" si="46"/>
        <v>9.9744295190560024</v>
      </c>
      <c r="P177">
        <f t="shared" si="47"/>
        <v>9.9744295190560024</v>
      </c>
      <c r="Q177">
        <v>4</v>
      </c>
      <c r="R177" s="4">
        <f t="shared" si="48"/>
        <v>10</v>
      </c>
      <c r="S177">
        <f t="shared" si="49"/>
        <v>40</v>
      </c>
      <c r="T177">
        <v>3</v>
      </c>
      <c r="U177" s="4">
        <f t="shared" si="50"/>
        <v>1.5588386121019431</v>
      </c>
      <c r="V177">
        <f t="shared" si="51"/>
        <v>4.6765158363058292</v>
      </c>
      <c r="W177">
        <v>27</v>
      </c>
      <c r="X177" s="4">
        <f t="shared" si="52"/>
        <v>1</v>
      </c>
      <c r="Y177">
        <f t="shared" si="53"/>
        <v>27</v>
      </c>
      <c r="AA177">
        <f t="shared" si="54"/>
        <v>91.650945355361841</v>
      </c>
      <c r="AB177">
        <f t="shared" si="55"/>
        <v>176</v>
      </c>
      <c r="AC177">
        <f>VLOOKUP(A177,Referenz_MF!A:E,5,FALSE)</f>
        <v>0</v>
      </c>
      <c r="AD177">
        <f t="shared" si="56"/>
        <v>0</v>
      </c>
    </row>
    <row r="178" spans="1:30" x14ac:dyDescent="0.35">
      <c r="A178" s="5" t="s">
        <v>272</v>
      </c>
      <c r="B178">
        <v>0</v>
      </c>
      <c r="C178" s="4">
        <f t="shared" si="38"/>
        <v>9.8960933020553004</v>
      </c>
      <c r="D178">
        <f t="shared" si="39"/>
        <v>0</v>
      </c>
      <c r="E178">
        <v>0</v>
      </c>
      <c r="F178" s="4">
        <f t="shared" si="40"/>
        <v>8.2454513095147544</v>
      </c>
      <c r="G178">
        <f t="shared" si="41"/>
        <v>0</v>
      </c>
      <c r="H178">
        <v>7</v>
      </c>
      <c r="I178" s="4">
        <f t="shared" si="42"/>
        <v>1</v>
      </c>
      <c r="J178">
        <f t="shared" si="43"/>
        <v>7</v>
      </c>
      <c r="K178">
        <v>9</v>
      </c>
      <c r="L178" s="4">
        <f t="shared" si="44"/>
        <v>1</v>
      </c>
      <c r="M178">
        <f t="shared" si="45"/>
        <v>9</v>
      </c>
      <c r="N178">
        <v>0</v>
      </c>
      <c r="O178" s="4">
        <f t="shared" si="46"/>
        <v>9.9744295190560024</v>
      </c>
      <c r="P178">
        <f t="shared" si="47"/>
        <v>0</v>
      </c>
      <c r="Q178">
        <v>6</v>
      </c>
      <c r="R178" s="4">
        <f t="shared" si="48"/>
        <v>10</v>
      </c>
      <c r="S178">
        <f t="shared" si="49"/>
        <v>60</v>
      </c>
      <c r="T178">
        <v>0</v>
      </c>
      <c r="U178" s="4">
        <f t="shared" si="50"/>
        <v>1.5588386121019431</v>
      </c>
      <c r="V178">
        <f t="shared" si="51"/>
        <v>0</v>
      </c>
      <c r="W178">
        <v>15</v>
      </c>
      <c r="X178" s="4">
        <f t="shared" si="52"/>
        <v>1</v>
      </c>
      <c r="Y178">
        <f t="shared" si="53"/>
        <v>15</v>
      </c>
      <c r="AA178">
        <f t="shared" si="54"/>
        <v>91</v>
      </c>
      <c r="AB178">
        <f t="shared" si="55"/>
        <v>177</v>
      </c>
      <c r="AC178">
        <f>VLOOKUP(A178,Referenz_MF!A:E,5,FALSE)</f>
        <v>0</v>
      </c>
      <c r="AD178">
        <f t="shared" si="56"/>
        <v>0</v>
      </c>
    </row>
    <row r="179" spans="1:30" x14ac:dyDescent="0.35">
      <c r="A179" s="5" t="s">
        <v>151</v>
      </c>
      <c r="B179">
        <v>0</v>
      </c>
      <c r="C179" s="4">
        <f t="shared" si="38"/>
        <v>9.8960933020553004</v>
      </c>
      <c r="D179">
        <f t="shared" si="39"/>
        <v>0</v>
      </c>
      <c r="E179">
        <v>0</v>
      </c>
      <c r="F179" s="4">
        <f t="shared" si="40"/>
        <v>8.2454513095147544</v>
      </c>
      <c r="G179">
        <f t="shared" si="41"/>
        <v>0</v>
      </c>
      <c r="H179">
        <v>9</v>
      </c>
      <c r="I179" s="4">
        <f t="shared" si="42"/>
        <v>1</v>
      </c>
      <c r="J179">
        <f t="shared" si="43"/>
        <v>9</v>
      </c>
      <c r="K179">
        <v>9</v>
      </c>
      <c r="L179" s="4">
        <f t="shared" si="44"/>
        <v>1</v>
      </c>
      <c r="M179">
        <f t="shared" si="45"/>
        <v>9</v>
      </c>
      <c r="N179">
        <v>0</v>
      </c>
      <c r="O179" s="4">
        <f t="shared" si="46"/>
        <v>9.9744295190560024</v>
      </c>
      <c r="P179">
        <f t="shared" si="47"/>
        <v>0</v>
      </c>
      <c r="Q179">
        <v>4</v>
      </c>
      <c r="R179" s="4">
        <f t="shared" si="48"/>
        <v>10</v>
      </c>
      <c r="S179">
        <f t="shared" si="49"/>
        <v>40</v>
      </c>
      <c r="T179">
        <v>1</v>
      </c>
      <c r="U179" s="4">
        <f t="shared" si="50"/>
        <v>1.5588386121019431</v>
      </c>
      <c r="V179">
        <f t="shared" si="51"/>
        <v>1.5588386121019431</v>
      </c>
      <c r="W179">
        <v>31</v>
      </c>
      <c r="X179" s="4">
        <f t="shared" si="52"/>
        <v>1</v>
      </c>
      <c r="Y179">
        <f t="shared" si="53"/>
        <v>31</v>
      </c>
      <c r="AA179">
        <f t="shared" si="54"/>
        <v>90.558838612101937</v>
      </c>
      <c r="AB179">
        <f t="shared" si="55"/>
        <v>178</v>
      </c>
      <c r="AC179">
        <f>VLOOKUP(A179,Referenz_MF!A:E,5,FALSE)</f>
        <v>0</v>
      </c>
      <c r="AD179">
        <f t="shared" si="56"/>
        <v>0</v>
      </c>
    </row>
    <row r="180" spans="1:30" x14ac:dyDescent="0.35">
      <c r="A180" s="5" t="s">
        <v>455</v>
      </c>
      <c r="B180">
        <v>0</v>
      </c>
      <c r="C180" s="4">
        <f t="shared" si="38"/>
        <v>9.8960933020553004</v>
      </c>
      <c r="D180">
        <f t="shared" si="39"/>
        <v>0</v>
      </c>
      <c r="E180">
        <v>1</v>
      </c>
      <c r="F180" s="4">
        <f t="shared" si="40"/>
        <v>8.2454513095147544</v>
      </c>
      <c r="G180">
        <f t="shared" si="41"/>
        <v>8.2454513095147544</v>
      </c>
      <c r="H180">
        <v>4</v>
      </c>
      <c r="I180" s="4">
        <f t="shared" si="42"/>
        <v>1</v>
      </c>
      <c r="J180">
        <f t="shared" si="43"/>
        <v>4</v>
      </c>
      <c r="K180">
        <v>5</v>
      </c>
      <c r="L180" s="4">
        <f t="shared" si="44"/>
        <v>1</v>
      </c>
      <c r="M180">
        <f t="shared" si="45"/>
        <v>5</v>
      </c>
      <c r="N180">
        <v>0</v>
      </c>
      <c r="O180" s="4">
        <f t="shared" si="46"/>
        <v>9.9744295190560024</v>
      </c>
      <c r="P180">
        <f t="shared" si="47"/>
        <v>0</v>
      </c>
      <c r="Q180">
        <v>5</v>
      </c>
      <c r="R180" s="4">
        <f t="shared" si="48"/>
        <v>10</v>
      </c>
      <c r="S180">
        <f t="shared" si="49"/>
        <v>50</v>
      </c>
      <c r="T180">
        <v>0</v>
      </c>
      <c r="U180" s="4">
        <f t="shared" si="50"/>
        <v>1.5588386121019431</v>
      </c>
      <c r="V180">
        <f t="shared" si="51"/>
        <v>0</v>
      </c>
      <c r="W180">
        <v>23</v>
      </c>
      <c r="X180" s="4">
        <f t="shared" si="52"/>
        <v>1</v>
      </c>
      <c r="Y180">
        <f t="shared" si="53"/>
        <v>23</v>
      </c>
      <c r="AA180">
        <f t="shared" si="54"/>
        <v>90.245451309514749</v>
      </c>
      <c r="AB180">
        <f t="shared" si="55"/>
        <v>179</v>
      </c>
      <c r="AC180">
        <f>VLOOKUP(A180,Referenz_MF!A:E,5,FALSE)</f>
        <v>0</v>
      </c>
      <c r="AD180">
        <f t="shared" si="56"/>
        <v>0</v>
      </c>
    </row>
    <row r="181" spans="1:30" x14ac:dyDescent="0.35">
      <c r="A181" s="5" t="s">
        <v>431</v>
      </c>
      <c r="B181">
        <v>1</v>
      </c>
      <c r="C181" s="4">
        <f t="shared" si="38"/>
        <v>9.8960933020553004</v>
      </c>
      <c r="D181">
        <f t="shared" si="39"/>
        <v>9.8960933020553004</v>
      </c>
      <c r="E181">
        <v>1</v>
      </c>
      <c r="F181" s="4">
        <f t="shared" si="40"/>
        <v>8.2454513095147544</v>
      </c>
      <c r="G181">
        <f t="shared" si="41"/>
        <v>8.2454513095147544</v>
      </c>
      <c r="H181">
        <v>1</v>
      </c>
      <c r="I181" s="4">
        <f t="shared" si="42"/>
        <v>1</v>
      </c>
      <c r="J181">
        <f t="shared" si="43"/>
        <v>1</v>
      </c>
      <c r="K181">
        <v>1</v>
      </c>
      <c r="L181" s="4">
        <f t="shared" si="44"/>
        <v>1</v>
      </c>
      <c r="M181">
        <f t="shared" si="45"/>
        <v>1</v>
      </c>
      <c r="N181">
        <v>2</v>
      </c>
      <c r="O181" s="4">
        <f t="shared" si="46"/>
        <v>9.9744295190560024</v>
      </c>
      <c r="P181">
        <f t="shared" si="47"/>
        <v>19.948859038112005</v>
      </c>
      <c r="Q181">
        <v>3</v>
      </c>
      <c r="R181" s="4">
        <f t="shared" si="48"/>
        <v>10</v>
      </c>
      <c r="S181">
        <f t="shared" si="49"/>
        <v>30</v>
      </c>
      <c r="T181">
        <v>3</v>
      </c>
      <c r="U181" s="4">
        <f t="shared" si="50"/>
        <v>1.5588386121019431</v>
      </c>
      <c r="V181">
        <f t="shared" si="51"/>
        <v>4.6765158363058292</v>
      </c>
      <c r="W181">
        <v>13</v>
      </c>
      <c r="X181" s="4">
        <f t="shared" si="52"/>
        <v>1</v>
      </c>
      <c r="Y181">
        <f t="shared" si="53"/>
        <v>13</v>
      </c>
      <c r="AA181">
        <f t="shared" si="54"/>
        <v>87.766919485987898</v>
      </c>
      <c r="AB181">
        <f t="shared" si="55"/>
        <v>180</v>
      </c>
      <c r="AC181">
        <f>VLOOKUP(A181,Referenz_MF!A:E,5,FALSE)</f>
        <v>0</v>
      </c>
      <c r="AD181">
        <f t="shared" si="56"/>
        <v>0</v>
      </c>
    </row>
    <row r="182" spans="1:30" x14ac:dyDescent="0.35">
      <c r="A182" s="5" t="s">
        <v>511</v>
      </c>
      <c r="B182">
        <v>0</v>
      </c>
      <c r="C182" s="4">
        <f t="shared" si="38"/>
        <v>9.8960933020553004</v>
      </c>
      <c r="D182">
        <f t="shared" si="39"/>
        <v>0</v>
      </c>
      <c r="E182">
        <v>0</v>
      </c>
      <c r="F182" s="4">
        <f t="shared" si="40"/>
        <v>8.2454513095147544</v>
      </c>
      <c r="G182">
        <f t="shared" si="41"/>
        <v>0</v>
      </c>
      <c r="H182">
        <v>5</v>
      </c>
      <c r="I182" s="4">
        <f t="shared" si="42"/>
        <v>1</v>
      </c>
      <c r="J182">
        <f t="shared" si="43"/>
        <v>5</v>
      </c>
      <c r="K182">
        <v>7</v>
      </c>
      <c r="L182" s="4">
        <f t="shared" si="44"/>
        <v>1</v>
      </c>
      <c r="M182">
        <f t="shared" si="45"/>
        <v>7</v>
      </c>
      <c r="N182">
        <v>0</v>
      </c>
      <c r="O182" s="4">
        <f t="shared" si="46"/>
        <v>9.9744295190560024</v>
      </c>
      <c r="P182">
        <f t="shared" si="47"/>
        <v>0</v>
      </c>
      <c r="Q182">
        <v>3</v>
      </c>
      <c r="R182" s="4">
        <f t="shared" si="48"/>
        <v>10</v>
      </c>
      <c r="S182">
        <f t="shared" si="49"/>
        <v>30</v>
      </c>
      <c r="T182">
        <v>1</v>
      </c>
      <c r="U182" s="4">
        <f t="shared" si="50"/>
        <v>1.5588386121019431</v>
      </c>
      <c r="V182">
        <f t="shared" si="51"/>
        <v>1.5588386121019431</v>
      </c>
      <c r="W182">
        <v>43</v>
      </c>
      <c r="X182" s="4">
        <f t="shared" si="52"/>
        <v>1</v>
      </c>
      <c r="Y182">
        <f t="shared" si="53"/>
        <v>43</v>
      </c>
      <c r="AA182">
        <f t="shared" si="54"/>
        <v>86.558838612101937</v>
      </c>
      <c r="AB182">
        <f t="shared" si="55"/>
        <v>181</v>
      </c>
      <c r="AC182">
        <f>VLOOKUP(A182,Referenz_MF!A:E,5,FALSE)</f>
        <v>0</v>
      </c>
      <c r="AD182">
        <f t="shared" si="56"/>
        <v>0</v>
      </c>
    </row>
    <row r="183" spans="1:30" x14ac:dyDescent="0.35">
      <c r="A183" s="5" t="s">
        <v>115</v>
      </c>
      <c r="B183">
        <v>0</v>
      </c>
      <c r="C183" s="4">
        <f t="shared" si="38"/>
        <v>9.8960933020553004</v>
      </c>
      <c r="D183">
        <f t="shared" si="39"/>
        <v>0</v>
      </c>
      <c r="E183">
        <v>0</v>
      </c>
      <c r="F183" s="4">
        <f t="shared" si="40"/>
        <v>8.2454513095147544</v>
      </c>
      <c r="G183">
        <f t="shared" si="41"/>
        <v>0</v>
      </c>
      <c r="H183">
        <v>4</v>
      </c>
      <c r="I183" s="4">
        <f t="shared" si="42"/>
        <v>1</v>
      </c>
      <c r="J183">
        <f t="shared" si="43"/>
        <v>4</v>
      </c>
      <c r="K183">
        <v>3</v>
      </c>
      <c r="L183" s="4">
        <f t="shared" si="44"/>
        <v>1</v>
      </c>
      <c r="M183">
        <f t="shared" si="45"/>
        <v>3</v>
      </c>
      <c r="N183">
        <v>0</v>
      </c>
      <c r="O183" s="4">
        <f t="shared" si="46"/>
        <v>9.9744295190560024</v>
      </c>
      <c r="P183">
        <f t="shared" si="47"/>
        <v>0</v>
      </c>
      <c r="Q183">
        <v>3</v>
      </c>
      <c r="R183" s="4">
        <f t="shared" si="48"/>
        <v>10</v>
      </c>
      <c r="S183">
        <f t="shared" si="49"/>
        <v>30</v>
      </c>
      <c r="T183">
        <v>1</v>
      </c>
      <c r="U183" s="4">
        <f t="shared" si="50"/>
        <v>1.5588386121019431</v>
      </c>
      <c r="V183">
        <f t="shared" si="51"/>
        <v>1.5588386121019431</v>
      </c>
      <c r="W183">
        <v>46</v>
      </c>
      <c r="X183" s="4">
        <f t="shared" si="52"/>
        <v>1</v>
      </c>
      <c r="Y183">
        <f t="shared" si="53"/>
        <v>46</v>
      </c>
      <c r="AA183">
        <f t="shared" si="54"/>
        <v>84.558838612101937</v>
      </c>
      <c r="AB183">
        <f t="shared" si="55"/>
        <v>182</v>
      </c>
      <c r="AC183">
        <f>VLOOKUP(A183,Referenz_MF!A:E,5,FALSE)</f>
        <v>0</v>
      </c>
      <c r="AD183">
        <f t="shared" si="56"/>
        <v>0</v>
      </c>
    </row>
    <row r="184" spans="1:30" x14ac:dyDescent="0.35">
      <c r="A184" s="5" t="s">
        <v>366</v>
      </c>
      <c r="B184">
        <v>0</v>
      </c>
      <c r="C184" s="4">
        <f t="shared" si="38"/>
        <v>9.8960933020553004</v>
      </c>
      <c r="D184">
        <f t="shared" si="39"/>
        <v>0</v>
      </c>
      <c r="E184">
        <v>0</v>
      </c>
      <c r="F184" s="4">
        <f t="shared" si="40"/>
        <v>8.2454513095147544</v>
      </c>
      <c r="G184">
        <f t="shared" si="41"/>
        <v>0</v>
      </c>
      <c r="H184">
        <v>12</v>
      </c>
      <c r="I184" s="4">
        <f t="shared" si="42"/>
        <v>1</v>
      </c>
      <c r="J184">
        <f t="shared" si="43"/>
        <v>12</v>
      </c>
      <c r="K184">
        <v>2</v>
      </c>
      <c r="L184" s="4">
        <f t="shared" si="44"/>
        <v>1</v>
      </c>
      <c r="M184">
        <f t="shared" si="45"/>
        <v>2</v>
      </c>
      <c r="N184">
        <v>0</v>
      </c>
      <c r="O184" s="4">
        <f t="shared" si="46"/>
        <v>9.9744295190560024</v>
      </c>
      <c r="P184">
        <f t="shared" si="47"/>
        <v>0</v>
      </c>
      <c r="Q184">
        <v>2</v>
      </c>
      <c r="R184" s="4">
        <f t="shared" si="48"/>
        <v>10</v>
      </c>
      <c r="S184">
        <f t="shared" si="49"/>
        <v>20</v>
      </c>
      <c r="T184">
        <v>1</v>
      </c>
      <c r="U184" s="4">
        <f t="shared" si="50"/>
        <v>1.5588386121019431</v>
      </c>
      <c r="V184">
        <f t="shared" si="51"/>
        <v>1.5588386121019431</v>
      </c>
      <c r="W184">
        <v>48</v>
      </c>
      <c r="X184" s="4">
        <f t="shared" si="52"/>
        <v>1</v>
      </c>
      <c r="Y184">
        <f t="shared" si="53"/>
        <v>48</v>
      </c>
      <c r="AA184">
        <f t="shared" si="54"/>
        <v>83.558838612101937</v>
      </c>
      <c r="AB184">
        <f t="shared" si="55"/>
        <v>183</v>
      </c>
      <c r="AC184">
        <f>VLOOKUP(A184,Referenz_MF!A:E,5,FALSE)</f>
        <v>0</v>
      </c>
      <c r="AD184">
        <f t="shared" si="56"/>
        <v>0</v>
      </c>
    </row>
    <row r="185" spans="1:30" x14ac:dyDescent="0.35">
      <c r="A185" s="5" t="s">
        <v>504</v>
      </c>
      <c r="B185">
        <v>0</v>
      </c>
      <c r="C185" s="4">
        <f t="shared" si="38"/>
        <v>9.8960933020553004</v>
      </c>
      <c r="D185">
        <f t="shared" si="39"/>
        <v>0</v>
      </c>
      <c r="E185">
        <v>1</v>
      </c>
      <c r="F185" s="4">
        <f t="shared" si="40"/>
        <v>8.2454513095147544</v>
      </c>
      <c r="G185">
        <f t="shared" si="41"/>
        <v>8.2454513095147544</v>
      </c>
      <c r="H185">
        <v>2</v>
      </c>
      <c r="I185" s="4">
        <f t="shared" si="42"/>
        <v>1</v>
      </c>
      <c r="J185">
        <f t="shared" si="43"/>
        <v>2</v>
      </c>
      <c r="K185">
        <v>13</v>
      </c>
      <c r="L185" s="4">
        <f t="shared" si="44"/>
        <v>1</v>
      </c>
      <c r="M185">
        <f t="shared" si="45"/>
        <v>13</v>
      </c>
      <c r="N185">
        <v>0</v>
      </c>
      <c r="O185" s="4">
        <f t="shared" si="46"/>
        <v>9.9744295190560024</v>
      </c>
      <c r="P185">
        <f t="shared" si="47"/>
        <v>0</v>
      </c>
      <c r="Q185">
        <v>3</v>
      </c>
      <c r="R185" s="4">
        <f t="shared" si="48"/>
        <v>10</v>
      </c>
      <c r="S185">
        <f t="shared" si="49"/>
        <v>30</v>
      </c>
      <c r="T185">
        <v>2</v>
      </c>
      <c r="U185" s="4">
        <f t="shared" si="50"/>
        <v>1.5588386121019431</v>
      </c>
      <c r="V185">
        <f t="shared" si="51"/>
        <v>3.1176772242038862</v>
      </c>
      <c r="W185">
        <v>25</v>
      </c>
      <c r="X185" s="4">
        <f t="shared" si="52"/>
        <v>1</v>
      </c>
      <c r="Y185">
        <f t="shared" si="53"/>
        <v>25</v>
      </c>
      <c r="AA185">
        <f t="shared" si="54"/>
        <v>81.363128533718651</v>
      </c>
      <c r="AB185">
        <f t="shared" si="55"/>
        <v>184</v>
      </c>
      <c r="AC185">
        <f>VLOOKUP(A185,Referenz_MF!A:E,5,FALSE)</f>
        <v>0</v>
      </c>
      <c r="AD185">
        <f t="shared" si="56"/>
        <v>0</v>
      </c>
    </row>
    <row r="186" spans="1:30" x14ac:dyDescent="0.35">
      <c r="A186" s="5" t="s">
        <v>153</v>
      </c>
      <c r="B186">
        <v>0</v>
      </c>
      <c r="C186" s="4">
        <f t="shared" si="38"/>
        <v>9.8960933020553004</v>
      </c>
      <c r="D186">
        <f t="shared" si="39"/>
        <v>0</v>
      </c>
      <c r="E186">
        <v>0</v>
      </c>
      <c r="F186" s="4">
        <f t="shared" si="40"/>
        <v>8.2454513095147544</v>
      </c>
      <c r="G186">
        <f t="shared" si="41"/>
        <v>0</v>
      </c>
      <c r="H186">
        <v>10</v>
      </c>
      <c r="I186" s="4">
        <f t="shared" si="42"/>
        <v>1</v>
      </c>
      <c r="J186">
        <f t="shared" si="43"/>
        <v>10</v>
      </c>
      <c r="K186">
        <v>13</v>
      </c>
      <c r="L186" s="4">
        <f t="shared" si="44"/>
        <v>1</v>
      </c>
      <c r="M186">
        <f t="shared" si="45"/>
        <v>13</v>
      </c>
      <c r="N186">
        <v>0</v>
      </c>
      <c r="O186" s="4">
        <f t="shared" si="46"/>
        <v>9.9744295190560024</v>
      </c>
      <c r="P186">
        <f t="shared" si="47"/>
        <v>0</v>
      </c>
      <c r="Q186">
        <v>3</v>
      </c>
      <c r="R186" s="4">
        <f t="shared" si="48"/>
        <v>10</v>
      </c>
      <c r="S186">
        <f t="shared" si="49"/>
        <v>30</v>
      </c>
      <c r="T186">
        <v>4</v>
      </c>
      <c r="U186" s="4">
        <f t="shared" si="50"/>
        <v>1.5588386121019431</v>
      </c>
      <c r="V186">
        <f t="shared" si="51"/>
        <v>6.2353544484077723</v>
      </c>
      <c r="W186">
        <v>21</v>
      </c>
      <c r="X186" s="4">
        <f t="shared" si="52"/>
        <v>1</v>
      </c>
      <c r="Y186">
        <f t="shared" si="53"/>
        <v>21</v>
      </c>
      <c r="AA186">
        <f t="shared" si="54"/>
        <v>80.235354448407776</v>
      </c>
      <c r="AB186">
        <f t="shared" si="55"/>
        <v>185</v>
      </c>
      <c r="AC186">
        <f>VLOOKUP(A186,Referenz_MF!A:E,5,FALSE)</f>
        <v>0</v>
      </c>
      <c r="AD186">
        <f t="shared" si="56"/>
        <v>0</v>
      </c>
    </row>
    <row r="187" spans="1:30" x14ac:dyDescent="0.35">
      <c r="A187" s="5" t="s">
        <v>112</v>
      </c>
      <c r="B187">
        <v>0</v>
      </c>
      <c r="C187" s="4">
        <f t="shared" si="38"/>
        <v>9.8960933020553004</v>
      </c>
      <c r="D187">
        <f t="shared" si="39"/>
        <v>0</v>
      </c>
      <c r="E187">
        <v>0</v>
      </c>
      <c r="F187" s="4">
        <f t="shared" si="40"/>
        <v>8.2454513095147544</v>
      </c>
      <c r="G187">
        <f t="shared" si="41"/>
        <v>0</v>
      </c>
      <c r="H187">
        <v>4</v>
      </c>
      <c r="I187" s="4">
        <f t="shared" si="42"/>
        <v>1</v>
      </c>
      <c r="J187">
        <f t="shared" si="43"/>
        <v>4</v>
      </c>
      <c r="K187">
        <v>11</v>
      </c>
      <c r="L187" s="4">
        <f t="shared" si="44"/>
        <v>1</v>
      </c>
      <c r="M187">
        <f t="shared" si="45"/>
        <v>11</v>
      </c>
      <c r="N187">
        <v>1</v>
      </c>
      <c r="O187" s="4">
        <f t="shared" si="46"/>
        <v>9.9744295190560024</v>
      </c>
      <c r="P187">
        <f t="shared" si="47"/>
        <v>9.9744295190560024</v>
      </c>
      <c r="Q187">
        <v>4</v>
      </c>
      <c r="R187" s="4">
        <f t="shared" si="48"/>
        <v>10</v>
      </c>
      <c r="S187">
        <f t="shared" si="49"/>
        <v>40</v>
      </c>
      <c r="T187">
        <v>1</v>
      </c>
      <c r="U187" s="4">
        <f t="shared" si="50"/>
        <v>1.5588386121019431</v>
      </c>
      <c r="V187">
        <f t="shared" si="51"/>
        <v>1.5588386121019431</v>
      </c>
      <c r="W187">
        <v>13</v>
      </c>
      <c r="X187" s="4">
        <f t="shared" si="52"/>
        <v>1</v>
      </c>
      <c r="Y187">
        <f t="shared" si="53"/>
        <v>13</v>
      </c>
      <c r="AA187">
        <f t="shared" si="54"/>
        <v>79.533268131157939</v>
      </c>
      <c r="AB187">
        <f t="shared" si="55"/>
        <v>186</v>
      </c>
      <c r="AC187">
        <f>VLOOKUP(A187,Referenz_MF!A:E,5,FALSE)</f>
        <v>0</v>
      </c>
      <c r="AD187">
        <f t="shared" si="56"/>
        <v>0</v>
      </c>
    </row>
    <row r="188" spans="1:30" x14ac:dyDescent="0.35">
      <c r="A188" s="5" t="s">
        <v>116</v>
      </c>
      <c r="B188">
        <v>0</v>
      </c>
      <c r="C188" s="4">
        <f t="shared" si="38"/>
        <v>9.8960933020553004</v>
      </c>
      <c r="D188">
        <f t="shared" si="39"/>
        <v>0</v>
      </c>
      <c r="E188">
        <v>0</v>
      </c>
      <c r="F188" s="4">
        <f t="shared" si="40"/>
        <v>8.2454513095147544</v>
      </c>
      <c r="G188">
        <f t="shared" si="41"/>
        <v>0</v>
      </c>
      <c r="H188">
        <v>5</v>
      </c>
      <c r="I188" s="4">
        <f t="shared" si="42"/>
        <v>1</v>
      </c>
      <c r="J188">
        <f t="shared" si="43"/>
        <v>5</v>
      </c>
      <c r="K188">
        <v>4</v>
      </c>
      <c r="L188" s="4">
        <f t="shared" si="44"/>
        <v>1</v>
      </c>
      <c r="M188">
        <f t="shared" si="45"/>
        <v>4</v>
      </c>
      <c r="N188">
        <v>0</v>
      </c>
      <c r="O188" s="4">
        <f t="shared" si="46"/>
        <v>9.9744295190560024</v>
      </c>
      <c r="P188">
        <f t="shared" si="47"/>
        <v>0</v>
      </c>
      <c r="Q188">
        <v>2</v>
      </c>
      <c r="R188" s="4">
        <f t="shared" si="48"/>
        <v>10</v>
      </c>
      <c r="S188">
        <f t="shared" si="49"/>
        <v>20</v>
      </c>
      <c r="T188">
        <v>1</v>
      </c>
      <c r="U188" s="4">
        <f t="shared" si="50"/>
        <v>1.5588386121019431</v>
      </c>
      <c r="V188">
        <f t="shared" si="51"/>
        <v>1.5588386121019431</v>
      </c>
      <c r="W188">
        <v>48</v>
      </c>
      <c r="X188" s="4">
        <f t="shared" si="52"/>
        <v>1</v>
      </c>
      <c r="Y188">
        <f t="shared" si="53"/>
        <v>48</v>
      </c>
      <c r="AA188">
        <f t="shared" si="54"/>
        <v>78.558838612101937</v>
      </c>
      <c r="AB188">
        <f t="shared" si="55"/>
        <v>187</v>
      </c>
      <c r="AC188">
        <f>VLOOKUP(A188,Referenz_MF!A:E,5,FALSE)</f>
        <v>0</v>
      </c>
      <c r="AD188">
        <f t="shared" si="56"/>
        <v>0</v>
      </c>
    </row>
    <row r="189" spans="1:30" x14ac:dyDescent="0.35">
      <c r="A189" s="5" t="s">
        <v>477</v>
      </c>
      <c r="B189">
        <v>0</v>
      </c>
      <c r="C189" s="4">
        <f t="shared" si="38"/>
        <v>9.8960933020553004</v>
      </c>
      <c r="D189">
        <f t="shared" si="39"/>
        <v>0</v>
      </c>
      <c r="E189">
        <v>1</v>
      </c>
      <c r="F189" s="4">
        <f t="shared" si="40"/>
        <v>8.2454513095147544</v>
      </c>
      <c r="G189">
        <f t="shared" si="41"/>
        <v>8.2454513095147544</v>
      </c>
      <c r="H189">
        <v>2</v>
      </c>
      <c r="I189" s="4">
        <f t="shared" si="42"/>
        <v>1</v>
      </c>
      <c r="J189">
        <f t="shared" si="43"/>
        <v>2</v>
      </c>
      <c r="K189">
        <v>7</v>
      </c>
      <c r="L189" s="4">
        <f t="shared" si="44"/>
        <v>1</v>
      </c>
      <c r="M189">
        <f t="shared" si="45"/>
        <v>7</v>
      </c>
      <c r="N189">
        <v>1</v>
      </c>
      <c r="O189" s="4">
        <f t="shared" si="46"/>
        <v>9.9744295190560024</v>
      </c>
      <c r="P189">
        <f t="shared" si="47"/>
        <v>9.9744295190560024</v>
      </c>
      <c r="Q189">
        <v>4</v>
      </c>
      <c r="R189" s="4">
        <f t="shared" si="48"/>
        <v>10</v>
      </c>
      <c r="S189">
        <f t="shared" si="49"/>
        <v>40</v>
      </c>
      <c r="T189">
        <v>3</v>
      </c>
      <c r="U189" s="4">
        <f t="shared" si="50"/>
        <v>1.5588386121019431</v>
      </c>
      <c r="V189">
        <f t="shared" si="51"/>
        <v>4.6765158363058292</v>
      </c>
      <c r="W189">
        <v>5</v>
      </c>
      <c r="X189" s="4">
        <f t="shared" si="52"/>
        <v>1</v>
      </c>
      <c r="Y189">
        <f t="shared" si="53"/>
        <v>5</v>
      </c>
      <c r="AA189">
        <f t="shared" si="54"/>
        <v>76.89639666487659</v>
      </c>
      <c r="AB189">
        <f t="shared" si="55"/>
        <v>188</v>
      </c>
      <c r="AC189">
        <f>VLOOKUP(A189,Referenz_MF!A:E,5,FALSE)</f>
        <v>0</v>
      </c>
      <c r="AD189">
        <f t="shared" si="56"/>
        <v>0</v>
      </c>
    </row>
    <row r="190" spans="1:30" x14ac:dyDescent="0.35">
      <c r="A190" s="5" t="s">
        <v>310</v>
      </c>
      <c r="B190">
        <v>0</v>
      </c>
      <c r="C190" s="4">
        <f t="shared" si="38"/>
        <v>9.8960933020553004</v>
      </c>
      <c r="D190">
        <f t="shared" si="39"/>
        <v>0</v>
      </c>
      <c r="E190">
        <v>0</v>
      </c>
      <c r="F190" s="4">
        <f t="shared" si="40"/>
        <v>8.2454513095147544</v>
      </c>
      <c r="G190">
        <f t="shared" si="41"/>
        <v>0</v>
      </c>
      <c r="H190">
        <v>8</v>
      </c>
      <c r="I190" s="4">
        <f t="shared" si="42"/>
        <v>1</v>
      </c>
      <c r="J190">
        <f t="shared" si="43"/>
        <v>8</v>
      </c>
      <c r="K190">
        <v>7</v>
      </c>
      <c r="L190" s="4">
        <f t="shared" si="44"/>
        <v>1</v>
      </c>
      <c r="M190">
        <f t="shared" si="45"/>
        <v>7</v>
      </c>
      <c r="N190">
        <v>0</v>
      </c>
      <c r="O190" s="4">
        <f t="shared" si="46"/>
        <v>9.9744295190560024</v>
      </c>
      <c r="P190">
        <f t="shared" si="47"/>
        <v>0</v>
      </c>
      <c r="Q190">
        <v>3</v>
      </c>
      <c r="R190" s="4">
        <f t="shared" si="48"/>
        <v>10</v>
      </c>
      <c r="S190">
        <f t="shared" si="49"/>
        <v>30</v>
      </c>
      <c r="T190">
        <v>3</v>
      </c>
      <c r="U190" s="4">
        <f t="shared" si="50"/>
        <v>1.5588386121019431</v>
      </c>
      <c r="V190">
        <f t="shared" si="51"/>
        <v>4.6765158363058292</v>
      </c>
      <c r="W190">
        <v>27</v>
      </c>
      <c r="X190" s="4">
        <f t="shared" si="52"/>
        <v>1</v>
      </c>
      <c r="Y190">
        <f t="shared" si="53"/>
        <v>27</v>
      </c>
      <c r="AA190">
        <f t="shared" si="54"/>
        <v>76.676515836305839</v>
      </c>
      <c r="AB190">
        <f t="shared" si="55"/>
        <v>189</v>
      </c>
      <c r="AC190">
        <f>VLOOKUP(A190,Referenz_MF!A:E,5,FALSE)</f>
        <v>0</v>
      </c>
      <c r="AD190">
        <f t="shared" si="56"/>
        <v>0</v>
      </c>
    </row>
    <row r="191" spans="1:30" x14ac:dyDescent="0.35">
      <c r="A191" s="5" t="s">
        <v>480</v>
      </c>
      <c r="B191">
        <v>0</v>
      </c>
      <c r="C191" s="4">
        <f t="shared" si="38"/>
        <v>9.8960933020553004</v>
      </c>
      <c r="D191">
        <f t="shared" si="39"/>
        <v>0</v>
      </c>
      <c r="E191">
        <v>0</v>
      </c>
      <c r="F191" s="4">
        <f t="shared" si="40"/>
        <v>8.2454513095147544</v>
      </c>
      <c r="G191">
        <f t="shared" si="41"/>
        <v>0</v>
      </c>
      <c r="H191">
        <v>0</v>
      </c>
      <c r="I191" s="4">
        <f t="shared" si="42"/>
        <v>1</v>
      </c>
      <c r="J191">
        <f t="shared" si="43"/>
        <v>0</v>
      </c>
      <c r="K191">
        <v>12</v>
      </c>
      <c r="L191" s="4">
        <f t="shared" si="44"/>
        <v>1</v>
      </c>
      <c r="M191">
        <f t="shared" si="45"/>
        <v>12</v>
      </c>
      <c r="N191">
        <v>0</v>
      </c>
      <c r="O191" s="4">
        <f t="shared" si="46"/>
        <v>9.9744295190560024</v>
      </c>
      <c r="P191">
        <f t="shared" si="47"/>
        <v>0</v>
      </c>
      <c r="Q191">
        <v>3</v>
      </c>
      <c r="R191" s="4">
        <f t="shared" si="48"/>
        <v>10</v>
      </c>
      <c r="S191">
        <f t="shared" si="49"/>
        <v>30</v>
      </c>
      <c r="T191">
        <v>2</v>
      </c>
      <c r="U191" s="4">
        <f t="shared" si="50"/>
        <v>1.5588386121019431</v>
      </c>
      <c r="V191">
        <f t="shared" si="51"/>
        <v>3.1176772242038862</v>
      </c>
      <c r="W191">
        <v>31</v>
      </c>
      <c r="X191" s="4">
        <f t="shared" si="52"/>
        <v>1</v>
      </c>
      <c r="Y191">
        <f t="shared" si="53"/>
        <v>31</v>
      </c>
      <c r="AA191">
        <f t="shared" si="54"/>
        <v>76.117677224203888</v>
      </c>
      <c r="AB191">
        <f t="shared" si="55"/>
        <v>190</v>
      </c>
      <c r="AC191">
        <f>VLOOKUP(A191,Referenz_MF!A:E,5,FALSE)</f>
        <v>0</v>
      </c>
      <c r="AD191">
        <f t="shared" si="56"/>
        <v>0</v>
      </c>
    </row>
    <row r="192" spans="1:30" x14ac:dyDescent="0.35">
      <c r="A192" s="5" t="s">
        <v>156</v>
      </c>
      <c r="B192">
        <v>0</v>
      </c>
      <c r="C192" s="4">
        <f t="shared" si="38"/>
        <v>9.8960933020553004</v>
      </c>
      <c r="D192">
        <f t="shared" si="39"/>
        <v>0</v>
      </c>
      <c r="E192">
        <v>0</v>
      </c>
      <c r="F192" s="4">
        <f t="shared" si="40"/>
        <v>8.2454513095147544</v>
      </c>
      <c r="G192">
        <f t="shared" si="41"/>
        <v>0</v>
      </c>
      <c r="H192">
        <v>2</v>
      </c>
      <c r="I192" s="4">
        <f t="shared" si="42"/>
        <v>1</v>
      </c>
      <c r="J192">
        <f t="shared" si="43"/>
        <v>2</v>
      </c>
      <c r="K192">
        <v>5</v>
      </c>
      <c r="L192" s="4">
        <f t="shared" si="44"/>
        <v>1</v>
      </c>
      <c r="M192">
        <f t="shared" si="45"/>
        <v>5</v>
      </c>
      <c r="N192">
        <v>0</v>
      </c>
      <c r="O192" s="4">
        <f t="shared" si="46"/>
        <v>9.9744295190560024</v>
      </c>
      <c r="P192">
        <f t="shared" si="47"/>
        <v>0</v>
      </c>
      <c r="Q192">
        <v>3</v>
      </c>
      <c r="R192" s="4">
        <f t="shared" si="48"/>
        <v>10</v>
      </c>
      <c r="S192">
        <f t="shared" si="49"/>
        <v>30</v>
      </c>
      <c r="T192">
        <v>2</v>
      </c>
      <c r="U192" s="4">
        <f t="shared" si="50"/>
        <v>1.5588386121019431</v>
      </c>
      <c r="V192">
        <f t="shared" si="51"/>
        <v>3.1176772242038862</v>
      </c>
      <c r="W192">
        <v>34</v>
      </c>
      <c r="X192" s="4">
        <f t="shared" si="52"/>
        <v>1</v>
      </c>
      <c r="Y192">
        <f t="shared" si="53"/>
        <v>34</v>
      </c>
      <c r="AA192">
        <f t="shared" si="54"/>
        <v>74.117677224203888</v>
      </c>
      <c r="AB192">
        <f t="shared" si="55"/>
        <v>191</v>
      </c>
      <c r="AC192">
        <f>VLOOKUP(A192,Referenz_MF!A:E,5,FALSE)</f>
        <v>0</v>
      </c>
      <c r="AD192">
        <f t="shared" si="56"/>
        <v>0</v>
      </c>
    </row>
    <row r="193" spans="1:30" x14ac:dyDescent="0.35">
      <c r="A193" s="5" t="s">
        <v>482</v>
      </c>
      <c r="B193">
        <v>1</v>
      </c>
      <c r="C193" s="4">
        <f t="shared" si="38"/>
        <v>9.8960933020553004</v>
      </c>
      <c r="D193">
        <f t="shared" si="39"/>
        <v>9.8960933020553004</v>
      </c>
      <c r="E193">
        <v>1</v>
      </c>
      <c r="F193" s="4">
        <f t="shared" si="40"/>
        <v>8.2454513095147544</v>
      </c>
      <c r="G193">
        <f t="shared" si="41"/>
        <v>8.2454513095147544</v>
      </c>
      <c r="H193">
        <v>8</v>
      </c>
      <c r="I193" s="4">
        <f t="shared" si="42"/>
        <v>1</v>
      </c>
      <c r="J193">
        <f t="shared" si="43"/>
        <v>8</v>
      </c>
      <c r="K193">
        <v>11</v>
      </c>
      <c r="L193" s="4">
        <f t="shared" si="44"/>
        <v>1</v>
      </c>
      <c r="M193">
        <f t="shared" si="45"/>
        <v>11</v>
      </c>
      <c r="N193">
        <v>1</v>
      </c>
      <c r="O193" s="4">
        <f t="shared" si="46"/>
        <v>9.9744295190560024</v>
      </c>
      <c r="P193">
        <f t="shared" si="47"/>
        <v>9.9744295190560024</v>
      </c>
      <c r="Q193">
        <v>1</v>
      </c>
      <c r="R193" s="4">
        <f t="shared" si="48"/>
        <v>10</v>
      </c>
      <c r="S193">
        <f t="shared" si="49"/>
        <v>10</v>
      </c>
      <c r="T193">
        <v>1</v>
      </c>
      <c r="U193" s="4">
        <f t="shared" si="50"/>
        <v>1.5588386121019431</v>
      </c>
      <c r="V193">
        <f t="shared" si="51"/>
        <v>1.5588386121019431</v>
      </c>
      <c r="W193">
        <v>14</v>
      </c>
      <c r="X193" s="4">
        <f t="shared" si="52"/>
        <v>1</v>
      </c>
      <c r="Y193">
        <f t="shared" si="53"/>
        <v>14</v>
      </c>
      <c r="AA193">
        <f t="shared" si="54"/>
        <v>72.674812742727994</v>
      </c>
      <c r="AB193">
        <f t="shared" si="55"/>
        <v>192</v>
      </c>
      <c r="AC193">
        <f>VLOOKUP(A193,Referenz_MF!A:E,5,FALSE)</f>
        <v>0</v>
      </c>
      <c r="AD193">
        <f t="shared" si="56"/>
        <v>0</v>
      </c>
    </row>
    <row r="194" spans="1:30" x14ac:dyDescent="0.35">
      <c r="A194" s="5" t="s">
        <v>345</v>
      </c>
      <c r="B194">
        <v>0</v>
      </c>
      <c r="C194" s="4">
        <f t="shared" ref="C194:C257" si="57">$C$298</f>
        <v>9.8960933020553004</v>
      </c>
      <c r="D194">
        <f t="shared" ref="D194:D257" si="58">B194*C194</f>
        <v>0</v>
      </c>
      <c r="E194">
        <v>0</v>
      </c>
      <c r="F194" s="4">
        <f t="shared" ref="F194:F257" si="59">$F$298</f>
        <v>8.2454513095147544</v>
      </c>
      <c r="G194">
        <f t="shared" ref="G194:G257" si="60">E194*F194</f>
        <v>0</v>
      </c>
      <c r="H194">
        <v>5</v>
      </c>
      <c r="I194" s="4">
        <f t="shared" ref="I194:I257" si="61">$I$298</f>
        <v>1</v>
      </c>
      <c r="J194">
        <f t="shared" ref="J194:J257" si="62">H194*I194</f>
        <v>5</v>
      </c>
      <c r="K194">
        <v>10</v>
      </c>
      <c r="L194" s="4">
        <f t="shared" ref="L194:L257" si="63">$L$298</f>
        <v>1</v>
      </c>
      <c r="M194">
        <f t="shared" ref="M194:M257" si="64">K194*L194</f>
        <v>10</v>
      </c>
      <c r="N194">
        <v>0</v>
      </c>
      <c r="O194" s="4">
        <f t="shared" ref="O194:O257" si="65">$O$298</f>
        <v>9.9744295190560024</v>
      </c>
      <c r="P194">
        <f t="shared" ref="P194:P257" si="66">N194*O194</f>
        <v>0</v>
      </c>
      <c r="Q194">
        <v>4</v>
      </c>
      <c r="R194" s="4">
        <f t="shared" ref="R194:R257" si="67">$R$298</f>
        <v>10</v>
      </c>
      <c r="S194">
        <f t="shared" ref="S194:S257" si="68">Q194*R194</f>
        <v>40</v>
      </c>
      <c r="T194">
        <v>4</v>
      </c>
      <c r="U194" s="4">
        <f t="shared" ref="U194:U257" si="69">$U$298</f>
        <v>1.5588386121019431</v>
      </c>
      <c r="V194">
        <f t="shared" ref="V194:V257" si="70">T194*U194</f>
        <v>6.2353544484077723</v>
      </c>
      <c r="W194">
        <v>10</v>
      </c>
      <c r="X194" s="4">
        <f t="shared" ref="X194:X257" si="71">$X$298</f>
        <v>1</v>
      </c>
      <c r="Y194">
        <f t="shared" ref="Y194:Y257" si="72">W194*X194</f>
        <v>10</v>
      </c>
      <c r="AA194">
        <f t="shared" ref="AA194:AA257" si="73">SUM(V194,S194,P194,M194,J194,G194,D194,Y194)</f>
        <v>71.235354448407776</v>
      </c>
      <c r="AB194">
        <f t="shared" ref="AB194:AB257" si="74">RANK(AA194,AA:AA,0)</f>
        <v>193</v>
      </c>
      <c r="AC194">
        <f>VLOOKUP(A194,Referenz_MF!A:E,5,FALSE)</f>
        <v>0</v>
      </c>
      <c r="AD194">
        <f t="shared" ref="AD194:AD257" si="75">IFERROR(IF(AC194=0,0,ABS(AB194-AC194)),0)</f>
        <v>0</v>
      </c>
    </row>
    <row r="195" spans="1:30" x14ac:dyDescent="0.35">
      <c r="A195" s="5" t="s">
        <v>290</v>
      </c>
      <c r="B195">
        <v>1</v>
      </c>
      <c r="C195" s="4">
        <f t="shared" si="57"/>
        <v>9.8960933020553004</v>
      </c>
      <c r="D195">
        <f t="shared" si="58"/>
        <v>9.8960933020553004</v>
      </c>
      <c r="E195">
        <v>0</v>
      </c>
      <c r="F195" s="4">
        <f t="shared" si="59"/>
        <v>8.2454513095147544</v>
      </c>
      <c r="G195">
        <f t="shared" si="60"/>
        <v>0</v>
      </c>
      <c r="H195">
        <v>0</v>
      </c>
      <c r="I195" s="4">
        <f t="shared" si="61"/>
        <v>1</v>
      </c>
      <c r="J195">
        <f t="shared" si="62"/>
        <v>0</v>
      </c>
      <c r="K195">
        <v>8</v>
      </c>
      <c r="L195" s="4">
        <f t="shared" si="63"/>
        <v>1</v>
      </c>
      <c r="M195">
        <f t="shared" si="64"/>
        <v>8</v>
      </c>
      <c r="N195">
        <v>1</v>
      </c>
      <c r="O195" s="4">
        <f t="shared" si="65"/>
        <v>9.9744295190560024</v>
      </c>
      <c r="P195">
        <f t="shared" si="66"/>
        <v>9.9744295190560024</v>
      </c>
      <c r="Q195">
        <v>2</v>
      </c>
      <c r="R195" s="4">
        <f t="shared" si="67"/>
        <v>10</v>
      </c>
      <c r="S195">
        <f t="shared" si="68"/>
        <v>20</v>
      </c>
      <c r="T195">
        <v>0</v>
      </c>
      <c r="U195" s="4">
        <f t="shared" si="69"/>
        <v>1.5588386121019431</v>
      </c>
      <c r="V195">
        <f t="shared" si="70"/>
        <v>0</v>
      </c>
      <c r="W195">
        <v>23</v>
      </c>
      <c r="X195" s="4">
        <f t="shared" si="71"/>
        <v>1</v>
      </c>
      <c r="Y195">
        <f t="shared" si="72"/>
        <v>23</v>
      </c>
      <c r="AA195">
        <f t="shared" si="73"/>
        <v>70.870522821111308</v>
      </c>
      <c r="AB195">
        <f t="shared" si="74"/>
        <v>194</v>
      </c>
      <c r="AC195">
        <f>VLOOKUP(A195,Referenz_MF!A:E,5,FALSE)</f>
        <v>0</v>
      </c>
      <c r="AD195">
        <f t="shared" si="75"/>
        <v>0</v>
      </c>
    </row>
    <row r="196" spans="1:30" x14ac:dyDescent="0.35">
      <c r="A196" s="5" t="s">
        <v>141</v>
      </c>
      <c r="B196">
        <v>1</v>
      </c>
      <c r="C196" s="4">
        <f t="shared" si="57"/>
        <v>9.8960933020553004</v>
      </c>
      <c r="D196">
        <f t="shared" si="58"/>
        <v>9.8960933020553004</v>
      </c>
      <c r="E196">
        <v>0</v>
      </c>
      <c r="F196" s="4">
        <f t="shared" si="59"/>
        <v>8.2454513095147544</v>
      </c>
      <c r="G196">
        <f t="shared" si="60"/>
        <v>0</v>
      </c>
      <c r="H196">
        <v>1</v>
      </c>
      <c r="I196" s="4">
        <f t="shared" si="61"/>
        <v>1</v>
      </c>
      <c r="J196">
        <f t="shared" si="62"/>
        <v>1</v>
      </c>
      <c r="K196">
        <v>2</v>
      </c>
      <c r="L196" s="4">
        <f t="shared" si="63"/>
        <v>1</v>
      </c>
      <c r="M196">
        <f t="shared" si="64"/>
        <v>2</v>
      </c>
      <c r="N196">
        <v>1</v>
      </c>
      <c r="O196" s="4">
        <f t="shared" si="65"/>
        <v>9.9744295190560024</v>
      </c>
      <c r="P196">
        <f t="shared" si="66"/>
        <v>9.9744295190560024</v>
      </c>
      <c r="Q196">
        <v>3</v>
      </c>
      <c r="R196" s="4">
        <f t="shared" si="67"/>
        <v>10</v>
      </c>
      <c r="S196">
        <f t="shared" si="68"/>
        <v>30</v>
      </c>
      <c r="T196">
        <v>0</v>
      </c>
      <c r="U196" s="4">
        <f t="shared" si="69"/>
        <v>1.5588386121019431</v>
      </c>
      <c r="V196">
        <f t="shared" si="70"/>
        <v>0</v>
      </c>
      <c r="W196">
        <v>13</v>
      </c>
      <c r="X196" s="4">
        <f t="shared" si="71"/>
        <v>1</v>
      </c>
      <c r="Y196">
        <f t="shared" si="72"/>
        <v>13</v>
      </c>
      <c r="AA196">
        <f t="shared" si="73"/>
        <v>65.870522821111308</v>
      </c>
      <c r="AB196">
        <f t="shared" si="74"/>
        <v>195</v>
      </c>
      <c r="AC196">
        <f>VLOOKUP(A196,Referenz_MF!A:E,5,FALSE)</f>
        <v>0</v>
      </c>
      <c r="AD196">
        <f t="shared" si="75"/>
        <v>0</v>
      </c>
    </row>
    <row r="197" spans="1:30" x14ac:dyDescent="0.35">
      <c r="A197" s="5" t="s">
        <v>420</v>
      </c>
      <c r="B197">
        <v>0</v>
      </c>
      <c r="C197" s="4">
        <f t="shared" si="57"/>
        <v>9.8960933020553004</v>
      </c>
      <c r="D197">
        <f t="shared" si="58"/>
        <v>0</v>
      </c>
      <c r="E197">
        <v>0</v>
      </c>
      <c r="F197" s="4">
        <f t="shared" si="59"/>
        <v>8.2454513095147544</v>
      </c>
      <c r="G197">
        <f t="shared" si="60"/>
        <v>0</v>
      </c>
      <c r="H197">
        <v>7</v>
      </c>
      <c r="I197" s="4">
        <f t="shared" si="61"/>
        <v>1</v>
      </c>
      <c r="J197">
        <f t="shared" si="62"/>
        <v>7</v>
      </c>
      <c r="K197">
        <v>5</v>
      </c>
      <c r="L197" s="4">
        <f t="shared" si="63"/>
        <v>1</v>
      </c>
      <c r="M197">
        <f t="shared" si="64"/>
        <v>5</v>
      </c>
      <c r="N197">
        <v>0</v>
      </c>
      <c r="O197" s="4">
        <f t="shared" si="65"/>
        <v>9.9744295190560024</v>
      </c>
      <c r="P197">
        <f t="shared" si="66"/>
        <v>0</v>
      </c>
      <c r="Q197">
        <v>1</v>
      </c>
      <c r="R197" s="4">
        <f t="shared" si="67"/>
        <v>10</v>
      </c>
      <c r="S197">
        <f t="shared" si="68"/>
        <v>10</v>
      </c>
      <c r="T197">
        <v>5</v>
      </c>
      <c r="U197" s="4">
        <f t="shared" si="69"/>
        <v>1.5588386121019431</v>
      </c>
      <c r="V197">
        <f t="shared" si="70"/>
        <v>7.7941930605097154</v>
      </c>
      <c r="W197">
        <v>36</v>
      </c>
      <c r="X197" s="4">
        <f t="shared" si="71"/>
        <v>1</v>
      </c>
      <c r="Y197">
        <f t="shared" si="72"/>
        <v>36</v>
      </c>
      <c r="AA197">
        <f t="shared" si="73"/>
        <v>65.794193060509713</v>
      </c>
      <c r="AB197">
        <f t="shared" si="74"/>
        <v>196</v>
      </c>
      <c r="AC197">
        <f>VLOOKUP(A197,Referenz_MF!A:E,5,FALSE)</f>
        <v>0</v>
      </c>
      <c r="AD197">
        <f t="shared" si="75"/>
        <v>0</v>
      </c>
    </row>
    <row r="198" spans="1:30" x14ac:dyDescent="0.35">
      <c r="A198" s="5" t="s">
        <v>429</v>
      </c>
      <c r="B198">
        <v>1</v>
      </c>
      <c r="C198" s="4">
        <f t="shared" si="57"/>
        <v>9.8960933020553004</v>
      </c>
      <c r="D198">
        <f t="shared" si="58"/>
        <v>9.8960933020553004</v>
      </c>
      <c r="E198">
        <v>0</v>
      </c>
      <c r="F198" s="4">
        <f t="shared" si="59"/>
        <v>8.2454513095147544</v>
      </c>
      <c r="G198">
        <f t="shared" si="60"/>
        <v>0</v>
      </c>
      <c r="H198">
        <v>2</v>
      </c>
      <c r="I198" s="4">
        <f t="shared" si="61"/>
        <v>1</v>
      </c>
      <c r="J198">
        <f t="shared" si="62"/>
        <v>2</v>
      </c>
      <c r="K198">
        <v>10</v>
      </c>
      <c r="L198" s="4">
        <f t="shared" si="63"/>
        <v>1</v>
      </c>
      <c r="M198">
        <f t="shared" si="64"/>
        <v>10</v>
      </c>
      <c r="N198">
        <v>1</v>
      </c>
      <c r="O198" s="4">
        <f t="shared" si="65"/>
        <v>9.9744295190560024</v>
      </c>
      <c r="P198">
        <f t="shared" si="66"/>
        <v>9.9744295190560024</v>
      </c>
      <c r="Q198">
        <v>2</v>
      </c>
      <c r="R198" s="4">
        <f t="shared" si="67"/>
        <v>10</v>
      </c>
      <c r="S198">
        <f t="shared" si="68"/>
        <v>20</v>
      </c>
      <c r="T198">
        <v>1</v>
      </c>
      <c r="U198" s="4">
        <f t="shared" si="69"/>
        <v>1.5588386121019431</v>
      </c>
      <c r="V198">
        <f t="shared" si="70"/>
        <v>1.5588386121019431</v>
      </c>
      <c r="W198">
        <v>10</v>
      </c>
      <c r="X198" s="4">
        <f t="shared" si="71"/>
        <v>1</v>
      </c>
      <c r="Y198">
        <f t="shared" si="72"/>
        <v>10</v>
      </c>
      <c r="AA198">
        <f t="shared" si="73"/>
        <v>63.429361433213245</v>
      </c>
      <c r="AB198">
        <f t="shared" si="74"/>
        <v>197</v>
      </c>
      <c r="AC198">
        <f>VLOOKUP(A198,Referenz_MF!A:E,5,FALSE)</f>
        <v>0</v>
      </c>
      <c r="AD198">
        <f t="shared" si="75"/>
        <v>0</v>
      </c>
    </row>
    <row r="199" spans="1:30" x14ac:dyDescent="0.35">
      <c r="A199" s="5" t="s">
        <v>424</v>
      </c>
      <c r="B199">
        <v>0</v>
      </c>
      <c r="C199" s="4">
        <f t="shared" si="57"/>
        <v>9.8960933020553004</v>
      </c>
      <c r="D199">
        <f t="shared" si="58"/>
        <v>0</v>
      </c>
      <c r="E199">
        <v>0</v>
      </c>
      <c r="F199" s="4">
        <f t="shared" si="59"/>
        <v>8.2454513095147544</v>
      </c>
      <c r="G199">
        <f t="shared" si="60"/>
        <v>0</v>
      </c>
      <c r="H199">
        <v>4</v>
      </c>
      <c r="I199" s="4">
        <f t="shared" si="61"/>
        <v>1</v>
      </c>
      <c r="J199">
        <f t="shared" si="62"/>
        <v>4</v>
      </c>
      <c r="K199">
        <v>12</v>
      </c>
      <c r="L199" s="4">
        <f t="shared" si="63"/>
        <v>1</v>
      </c>
      <c r="M199">
        <f t="shared" si="64"/>
        <v>12</v>
      </c>
      <c r="N199">
        <v>0</v>
      </c>
      <c r="O199" s="4">
        <f t="shared" si="65"/>
        <v>9.9744295190560024</v>
      </c>
      <c r="P199">
        <f t="shared" si="66"/>
        <v>0</v>
      </c>
      <c r="Q199">
        <v>2</v>
      </c>
      <c r="R199" s="4">
        <f t="shared" si="67"/>
        <v>10</v>
      </c>
      <c r="S199">
        <f t="shared" si="68"/>
        <v>20</v>
      </c>
      <c r="T199">
        <v>3</v>
      </c>
      <c r="U199" s="4">
        <f t="shared" si="69"/>
        <v>1.5588386121019431</v>
      </c>
      <c r="V199">
        <f t="shared" si="70"/>
        <v>4.6765158363058292</v>
      </c>
      <c r="W199">
        <v>21</v>
      </c>
      <c r="X199" s="4">
        <f t="shared" si="71"/>
        <v>1</v>
      </c>
      <c r="Y199">
        <f t="shared" si="72"/>
        <v>21</v>
      </c>
      <c r="AA199">
        <f t="shared" si="73"/>
        <v>61.676515836305825</v>
      </c>
      <c r="AB199">
        <f t="shared" si="74"/>
        <v>198</v>
      </c>
      <c r="AC199">
        <f>VLOOKUP(A199,Referenz_MF!A:E,5,FALSE)</f>
        <v>0</v>
      </c>
      <c r="AD199">
        <f t="shared" si="75"/>
        <v>0</v>
      </c>
    </row>
    <row r="200" spans="1:30" x14ac:dyDescent="0.35">
      <c r="A200" s="5" t="s">
        <v>149</v>
      </c>
      <c r="B200">
        <v>0</v>
      </c>
      <c r="C200" s="4">
        <f t="shared" si="57"/>
        <v>9.8960933020553004</v>
      </c>
      <c r="D200">
        <f t="shared" si="58"/>
        <v>0</v>
      </c>
      <c r="E200">
        <v>0</v>
      </c>
      <c r="F200" s="4">
        <f t="shared" si="59"/>
        <v>8.2454513095147544</v>
      </c>
      <c r="G200">
        <f t="shared" si="60"/>
        <v>0</v>
      </c>
      <c r="H200">
        <v>5</v>
      </c>
      <c r="I200" s="4">
        <f t="shared" si="61"/>
        <v>1</v>
      </c>
      <c r="J200">
        <f t="shared" si="62"/>
        <v>5</v>
      </c>
      <c r="K200">
        <v>2</v>
      </c>
      <c r="L200" s="4">
        <f t="shared" si="63"/>
        <v>1</v>
      </c>
      <c r="M200">
        <f t="shared" si="64"/>
        <v>2</v>
      </c>
      <c r="N200">
        <v>0</v>
      </c>
      <c r="O200" s="4">
        <f t="shared" si="65"/>
        <v>9.9744295190560024</v>
      </c>
      <c r="P200">
        <f t="shared" si="66"/>
        <v>0</v>
      </c>
      <c r="Q200">
        <v>2</v>
      </c>
      <c r="R200" s="4">
        <f t="shared" si="67"/>
        <v>10</v>
      </c>
      <c r="S200">
        <f t="shared" si="68"/>
        <v>20</v>
      </c>
      <c r="T200">
        <v>0</v>
      </c>
      <c r="U200" s="4">
        <f t="shared" si="69"/>
        <v>1.5588386121019431</v>
      </c>
      <c r="V200">
        <f t="shared" si="70"/>
        <v>0</v>
      </c>
      <c r="W200">
        <v>34</v>
      </c>
      <c r="X200" s="4">
        <f t="shared" si="71"/>
        <v>1</v>
      </c>
      <c r="Y200">
        <f t="shared" si="72"/>
        <v>34</v>
      </c>
      <c r="AA200">
        <f t="shared" si="73"/>
        <v>61</v>
      </c>
      <c r="AB200">
        <f t="shared" si="74"/>
        <v>199</v>
      </c>
      <c r="AC200">
        <f>VLOOKUP(A200,Referenz_MF!A:E,5,FALSE)</f>
        <v>0</v>
      </c>
      <c r="AD200">
        <f t="shared" si="75"/>
        <v>0</v>
      </c>
    </row>
    <row r="201" spans="1:30" x14ac:dyDescent="0.35">
      <c r="A201" s="5" t="s">
        <v>479</v>
      </c>
      <c r="B201">
        <v>0</v>
      </c>
      <c r="C201" s="4">
        <f t="shared" si="57"/>
        <v>9.8960933020553004</v>
      </c>
      <c r="D201">
        <f t="shared" si="58"/>
        <v>0</v>
      </c>
      <c r="E201">
        <v>0</v>
      </c>
      <c r="F201" s="4">
        <f t="shared" si="59"/>
        <v>8.2454513095147544</v>
      </c>
      <c r="G201">
        <f t="shared" si="60"/>
        <v>0</v>
      </c>
      <c r="H201">
        <v>2</v>
      </c>
      <c r="I201" s="4">
        <f t="shared" si="61"/>
        <v>1</v>
      </c>
      <c r="J201">
        <f t="shared" si="62"/>
        <v>2</v>
      </c>
      <c r="K201">
        <v>2</v>
      </c>
      <c r="L201" s="4">
        <f t="shared" si="63"/>
        <v>1</v>
      </c>
      <c r="M201">
        <f t="shared" si="64"/>
        <v>2</v>
      </c>
      <c r="N201">
        <v>0</v>
      </c>
      <c r="O201" s="4">
        <f t="shared" si="65"/>
        <v>9.9744295190560024</v>
      </c>
      <c r="P201">
        <f t="shared" si="66"/>
        <v>0</v>
      </c>
      <c r="Q201">
        <v>5</v>
      </c>
      <c r="R201" s="4">
        <f t="shared" si="67"/>
        <v>10</v>
      </c>
      <c r="S201">
        <f t="shared" si="68"/>
        <v>50</v>
      </c>
      <c r="T201">
        <v>0</v>
      </c>
      <c r="U201" s="4">
        <f t="shared" si="69"/>
        <v>1.5588386121019431</v>
      </c>
      <c r="V201">
        <f t="shared" si="70"/>
        <v>0</v>
      </c>
      <c r="W201">
        <v>5</v>
      </c>
      <c r="X201" s="4">
        <f t="shared" si="71"/>
        <v>1</v>
      </c>
      <c r="Y201">
        <f t="shared" si="72"/>
        <v>5</v>
      </c>
      <c r="AA201">
        <f t="shared" si="73"/>
        <v>59</v>
      </c>
      <c r="AB201">
        <f t="shared" si="74"/>
        <v>200</v>
      </c>
      <c r="AC201">
        <f>VLOOKUP(A201,Referenz_MF!A:E,5,FALSE)</f>
        <v>0</v>
      </c>
      <c r="AD201">
        <f t="shared" si="75"/>
        <v>0</v>
      </c>
    </row>
    <row r="202" spans="1:30" x14ac:dyDescent="0.35">
      <c r="A202" s="5" t="s">
        <v>135</v>
      </c>
      <c r="B202">
        <v>0</v>
      </c>
      <c r="C202" s="4">
        <f t="shared" si="57"/>
        <v>9.8960933020553004</v>
      </c>
      <c r="D202">
        <f t="shared" si="58"/>
        <v>0</v>
      </c>
      <c r="E202">
        <v>0</v>
      </c>
      <c r="F202" s="4">
        <f t="shared" si="59"/>
        <v>8.2454513095147544</v>
      </c>
      <c r="G202">
        <f t="shared" si="60"/>
        <v>0</v>
      </c>
      <c r="H202">
        <v>12</v>
      </c>
      <c r="I202" s="4">
        <f t="shared" si="61"/>
        <v>1</v>
      </c>
      <c r="J202">
        <f t="shared" si="62"/>
        <v>12</v>
      </c>
      <c r="K202">
        <v>6</v>
      </c>
      <c r="L202" s="4">
        <f t="shared" si="63"/>
        <v>1</v>
      </c>
      <c r="M202">
        <f t="shared" si="64"/>
        <v>6</v>
      </c>
      <c r="N202">
        <v>0</v>
      </c>
      <c r="O202" s="4">
        <f t="shared" si="65"/>
        <v>9.9744295190560024</v>
      </c>
      <c r="P202">
        <f t="shared" si="66"/>
        <v>0</v>
      </c>
      <c r="Q202">
        <v>1</v>
      </c>
      <c r="R202" s="4">
        <f t="shared" si="67"/>
        <v>10</v>
      </c>
      <c r="S202">
        <f t="shared" si="68"/>
        <v>10</v>
      </c>
      <c r="T202">
        <v>0</v>
      </c>
      <c r="U202" s="4">
        <f t="shared" si="69"/>
        <v>1.5588386121019431</v>
      </c>
      <c r="V202">
        <f t="shared" si="70"/>
        <v>0</v>
      </c>
      <c r="W202">
        <v>27</v>
      </c>
      <c r="X202" s="4">
        <f t="shared" si="71"/>
        <v>1</v>
      </c>
      <c r="Y202">
        <f t="shared" si="72"/>
        <v>27</v>
      </c>
      <c r="AA202">
        <f t="shared" si="73"/>
        <v>55</v>
      </c>
      <c r="AB202">
        <f t="shared" si="74"/>
        <v>201</v>
      </c>
      <c r="AC202">
        <f>VLOOKUP(A202,Referenz_MF!A:E,5,FALSE)</f>
        <v>0</v>
      </c>
      <c r="AD202">
        <f t="shared" si="75"/>
        <v>0</v>
      </c>
    </row>
    <row r="203" spans="1:30" x14ac:dyDescent="0.35">
      <c r="A203" s="5" t="s">
        <v>84</v>
      </c>
      <c r="B203">
        <v>0</v>
      </c>
      <c r="C203" s="4">
        <f t="shared" si="57"/>
        <v>9.8960933020553004</v>
      </c>
      <c r="D203">
        <f t="shared" si="58"/>
        <v>0</v>
      </c>
      <c r="E203">
        <v>0</v>
      </c>
      <c r="F203" s="4">
        <f t="shared" si="59"/>
        <v>8.2454513095147544</v>
      </c>
      <c r="G203">
        <f t="shared" si="60"/>
        <v>0</v>
      </c>
      <c r="H203">
        <v>2</v>
      </c>
      <c r="I203" s="4">
        <f t="shared" si="61"/>
        <v>1</v>
      </c>
      <c r="J203">
        <f t="shared" si="62"/>
        <v>2</v>
      </c>
      <c r="K203">
        <v>4</v>
      </c>
      <c r="L203" s="4">
        <f t="shared" si="63"/>
        <v>1</v>
      </c>
      <c r="M203">
        <f t="shared" si="64"/>
        <v>4</v>
      </c>
      <c r="N203">
        <v>0</v>
      </c>
      <c r="O203" s="4">
        <f t="shared" si="65"/>
        <v>9.9744295190560024</v>
      </c>
      <c r="P203">
        <f t="shared" si="66"/>
        <v>0</v>
      </c>
      <c r="Q203">
        <v>2</v>
      </c>
      <c r="R203" s="4">
        <f t="shared" si="67"/>
        <v>10</v>
      </c>
      <c r="S203">
        <f t="shared" si="68"/>
        <v>20</v>
      </c>
      <c r="T203">
        <v>5</v>
      </c>
      <c r="U203" s="4">
        <f t="shared" si="69"/>
        <v>1.5588386121019431</v>
      </c>
      <c r="V203">
        <f t="shared" si="70"/>
        <v>7.7941930605097154</v>
      </c>
      <c r="W203">
        <v>21</v>
      </c>
      <c r="X203" s="4">
        <f t="shared" si="71"/>
        <v>1</v>
      </c>
      <c r="Y203">
        <f t="shared" si="72"/>
        <v>21</v>
      </c>
      <c r="AA203">
        <f t="shared" si="73"/>
        <v>54.794193060509713</v>
      </c>
      <c r="AB203">
        <f t="shared" si="74"/>
        <v>202</v>
      </c>
      <c r="AC203">
        <f>VLOOKUP(A203,Referenz_MF!A:E,5,FALSE)</f>
        <v>0</v>
      </c>
      <c r="AD203">
        <f t="shared" si="75"/>
        <v>0</v>
      </c>
    </row>
    <row r="204" spans="1:30" x14ac:dyDescent="0.35">
      <c r="A204" s="5" t="s">
        <v>340</v>
      </c>
      <c r="B204">
        <v>0</v>
      </c>
      <c r="C204" s="4">
        <f t="shared" si="57"/>
        <v>9.8960933020553004</v>
      </c>
      <c r="D204">
        <f t="shared" si="58"/>
        <v>0</v>
      </c>
      <c r="E204">
        <v>0</v>
      </c>
      <c r="F204" s="4">
        <f t="shared" si="59"/>
        <v>8.2454513095147544</v>
      </c>
      <c r="G204">
        <f t="shared" si="60"/>
        <v>0</v>
      </c>
      <c r="H204">
        <v>6</v>
      </c>
      <c r="I204" s="4">
        <f t="shared" si="61"/>
        <v>1</v>
      </c>
      <c r="J204">
        <f t="shared" si="62"/>
        <v>6</v>
      </c>
      <c r="K204">
        <v>9</v>
      </c>
      <c r="L204" s="4">
        <f t="shared" si="63"/>
        <v>1</v>
      </c>
      <c r="M204">
        <f t="shared" si="64"/>
        <v>9</v>
      </c>
      <c r="N204">
        <v>0</v>
      </c>
      <c r="O204" s="4">
        <f t="shared" si="65"/>
        <v>9.9744295190560024</v>
      </c>
      <c r="P204">
        <f t="shared" si="66"/>
        <v>0</v>
      </c>
      <c r="Q204">
        <v>2</v>
      </c>
      <c r="R204" s="4">
        <f t="shared" si="67"/>
        <v>10</v>
      </c>
      <c r="S204">
        <f t="shared" si="68"/>
        <v>20</v>
      </c>
      <c r="T204">
        <v>0</v>
      </c>
      <c r="U204" s="4">
        <f t="shared" si="69"/>
        <v>1.5588386121019431</v>
      </c>
      <c r="V204">
        <f t="shared" si="70"/>
        <v>0</v>
      </c>
      <c r="W204">
        <v>19</v>
      </c>
      <c r="X204" s="4">
        <f t="shared" si="71"/>
        <v>1</v>
      </c>
      <c r="Y204">
        <f t="shared" si="72"/>
        <v>19</v>
      </c>
      <c r="AA204">
        <f t="shared" si="73"/>
        <v>54</v>
      </c>
      <c r="AB204">
        <f t="shared" si="74"/>
        <v>203</v>
      </c>
      <c r="AC204">
        <f>VLOOKUP(A204,Referenz_MF!A:E,5,FALSE)</f>
        <v>0</v>
      </c>
      <c r="AD204">
        <f t="shared" si="75"/>
        <v>0</v>
      </c>
    </row>
    <row r="205" spans="1:30" x14ac:dyDescent="0.35">
      <c r="A205" s="5" t="s">
        <v>107</v>
      </c>
      <c r="B205">
        <v>0</v>
      </c>
      <c r="C205" s="4">
        <f t="shared" si="57"/>
        <v>9.8960933020553004</v>
      </c>
      <c r="D205">
        <f t="shared" si="58"/>
        <v>0</v>
      </c>
      <c r="E205">
        <v>0</v>
      </c>
      <c r="F205" s="4">
        <f t="shared" si="59"/>
        <v>8.2454513095147544</v>
      </c>
      <c r="G205">
        <f t="shared" si="60"/>
        <v>0</v>
      </c>
      <c r="H205">
        <v>3</v>
      </c>
      <c r="I205" s="4">
        <f t="shared" si="61"/>
        <v>1</v>
      </c>
      <c r="J205">
        <f t="shared" si="62"/>
        <v>3</v>
      </c>
      <c r="K205">
        <v>1</v>
      </c>
      <c r="L205" s="4">
        <f t="shared" si="63"/>
        <v>1</v>
      </c>
      <c r="M205">
        <f t="shared" si="64"/>
        <v>1</v>
      </c>
      <c r="N205">
        <v>0</v>
      </c>
      <c r="O205" s="4">
        <f t="shared" si="65"/>
        <v>9.9744295190560024</v>
      </c>
      <c r="P205">
        <f t="shared" si="66"/>
        <v>0</v>
      </c>
      <c r="Q205">
        <v>4</v>
      </c>
      <c r="R205" s="4">
        <f t="shared" si="67"/>
        <v>10</v>
      </c>
      <c r="S205">
        <f t="shared" si="68"/>
        <v>40</v>
      </c>
      <c r="T205">
        <v>0</v>
      </c>
      <c r="U205" s="4">
        <f t="shared" si="69"/>
        <v>1.5588386121019431</v>
      </c>
      <c r="V205">
        <f t="shared" si="70"/>
        <v>0</v>
      </c>
      <c r="W205">
        <v>10</v>
      </c>
      <c r="X205" s="4">
        <f t="shared" si="71"/>
        <v>1</v>
      </c>
      <c r="Y205">
        <f t="shared" si="72"/>
        <v>10</v>
      </c>
      <c r="AA205">
        <f t="shared" si="73"/>
        <v>54</v>
      </c>
      <c r="AB205">
        <f t="shared" si="74"/>
        <v>203</v>
      </c>
      <c r="AC205">
        <f>VLOOKUP(A205,Referenz_MF!A:E,5,FALSE)</f>
        <v>0</v>
      </c>
      <c r="AD205">
        <f t="shared" si="75"/>
        <v>0</v>
      </c>
    </row>
    <row r="206" spans="1:30" x14ac:dyDescent="0.35">
      <c r="A206" s="5" t="s">
        <v>432</v>
      </c>
      <c r="B206">
        <v>0</v>
      </c>
      <c r="C206" s="4">
        <f t="shared" si="57"/>
        <v>9.8960933020553004</v>
      </c>
      <c r="D206">
        <f t="shared" si="58"/>
        <v>0</v>
      </c>
      <c r="E206">
        <v>1</v>
      </c>
      <c r="F206" s="4">
        <f t="shared" si="59"/>
        <v>8.2454513095147544</v>
      </c>
      <c r="G206">
        <f t="shared" si="60"/>
        <v>8.2454513095147544</v>
      </c>
      <c r="H206">
        <v>0</v>
      </c>
      <c r="I206" s="4">
        <f t="shared" si="61"/>
        <v>1</v>
      </c>
      <c r="J206">
        <f t="shared" si="62"/>
        <v>0</v>
      </c>
      <c r="K206">
        <v>0</v>
      </c>
      <c r="L206" s="4">
        <f t="shared" si="63"/>
        <v>1</v>
      </c>
      <c r="M206">
        <f t="shared" si="64"/>
        <v>0</v>
      </c>
      <c r="N206">
        <v>0</v>
      </c>
      <c r="O206" s="4">
        <f t="shared" si="65"/>
        <v>9.9744295190560024</v>
      </c>
      <c r="P206">
        <f t="shared" si="66"/>
        <v>0</v>
      </c>
      <c r="Q206">
        <v>4</v>
      </c>
      <c r="R206" s="4">
        <f t="shared" si="67"/>
        <v>10</v>
      </c>
      <c r="S206">
        <f t="shared" si="68"/>
        <v>40</v>
      </c>
      <c r="T206">
        <v>1</v>
      </c>
      <c r="U206" s="4">
        <f t="shared" si="69"/>
        <v>1.5588386121019431</v>
      </c>
      <c r="V206">
        <f t="shared" si="70"/>
        <v>1.5588386121019431</v>
      </c>
      <c r="W206">
        <v>3</v>
      </c>
      <c r="X206" s="4">
        <f t="shared" si="71"/>
        <v>1</v>
      </c>
      <c r="Y206">
        <f t="shared" si="72"/>
        <v>3</v>
      </c>
      <c r="AA206">
        <f t="shared" si="73"/>
        <v>52.8042899216167</v>
      </c>
      <c r="AB206">
        <f t="shared" si="74"/>
        <v>205</v>
      </c>
      <c r="AC206">
        <f>VLOOKUP(A206,Referenz_MF!A:E,5,FALSE)</f>
        <v>0</v>
      </c>
      <c r="AD206">
        <f t="shared" si="75"/>
        <v>0</v>
      </c>
    </row>
    <row r="207" spans="1:30" x14ac:dyDescent="0.35">
      <c r="A207" s="5" t="s">
        <v>430</v>
      </c>
      <c r="B207">
        <v>0</v>
      </c>
      <c r="C207" s="4">
        <f t="shared" si="57"/>
        <v>9.8960933020553004</v>
      </c>
      <c r="D207">
        <f t="shared" si="58"/>
        <v>0</v>
      </c>
      <c r="E207">
        <v>0</v>
      </c>
      <c r="F207" s="4">
        <f t="shared" si="59"/>
        <v>8.2454513095147544</v>
      </c>
      <c r="G207">
        <f t="shared" si="60"/>
        <v>0</v>
      </c>
      <c r="H207">
        <v>1</v>
      </c>
      <c r="I207" s="4">
        <f t="shared" si="61"/>
        <v>1</v>
      </c>
      <c r="J207">
        <f t="shared" si="62"/>
        <v>1</v>
      </c>
      <c r="K207">
        <v>2</v>
      </c>
      <c r="L207" s="4">
        <f t="shared" si="63"/>
        <v>1</v>
      </c>
      <c r="M207">
        <f t="shared" si="64"/>
        <v>2</v>
      </c>
      <c r="N207">
        <v>0</v>
      </c>
      <c r="O207" s="4">
        <f t="shared" si="65"/>
        <v>9.9744295190560024</v>
      </c>
      <c r="P207">
        <f t="shared" si="66"/>
        <v>0</v>
      </c>
      <c r="Q207">
        <v>2</v>
      </c>
      <c r="R207" s="4">
        <f t="shared" si="67"/>
        <v>10</v>
      </c>
      <c r="S207">
        <f t="shared" si="68"/>
        <v>20</v>
      </c>
      <c r="T207">
        <v>1</v>
      </c>
      <c r="U207" s="4">
        <f t="shared" si="69"/>
        <v>1.5588386121019431</v>
      </c>
      <c r="V207">
        <f t="shared" si="70"/>
        <v>1.5588386121019431</v>
      </c>
      <c r="W207">
        <v>27</v>
      </c>
      <c r="X207" s="4">
        <f t="shared" si="71"/>
        <v>1</v>
      </c>
      <c r="Y207">
        <f t="shared" si="72"/>
        <v>27</v>
      </c>
      <c r="AA207">
        <f t="shared" si="73"/>
        <v>51.558838612101944</v>
      </c>
      <c r="AB207">
        <f t="shared" si="74"/>
        <v>206</v>
      </c>
      <c r="AC207">
        <f>VLOOKUP(A207,Referenz_MF!A:E,5,FALSE)</f>
        <v>0</v>
      </c>
      <c r="AD207">
        <f t="shared" si="75"/>
        <v>0</v>
      </c>
    </row>
    <row r="208" spans="1:30" x14ac:dyDescent="0.35">
      <c r="A208" s="5" t="s">
        <v>342</v>
      </c>
      <c r="B208">
        <v>0</v>
      </c>
      <c r="C208" s="4">
        <f t="shared" si="57"/>
        <v>9.8960933020553004</v>
      </c>
      <c r="D208">
        <f t="shared" si="58"/>
        <v>0</v>
      </c>
      <c r="E208">
        <v>0</v>
      </c>
      <c r="F208" s="4">
        <f t="shared" si="59"/>
        <v>8.2454513095147544</v>
      </c>
      <c r="G208">
        <f t="shared" si="60"/>
        <v>0</v>
      </c>
      <c r="H208">
        <v>3</v>
      </c>
      <c r="I208" s="4">
        <f t="shared" si="61"/>
        <v>1</v>
      </c>
      <c r="J208">
        <f t="shared" si="62"/>
        <v>3</v>
      </c>
      <c r="K208">
        <v>1</v>
      </c>
      <c r="L208" s="4">
        <f t="shared" si="63"/>
        <v>1</v>
      </c>
      <c r="M208">
        <f t="shared" si="64"/>
        <v>1</v>
      </c>
      <c r="N208">
        <v>0</v>
      </c>
      <c r="O208" s="4">
        <f t="shared" si="65"/>
        <v>9.9744295190560024</v>
      </c>
      <c r="P208">
        <f t="shared" si="66"/>
        <v>0</v>
      </c>
      <c r="Q208">
        <v>3</v>
      </c>
      <c r="R208" s="4">
        <f t="shared" si="67"/>
        <v>10</v>
      </c>
      <c r="S208">
        <f t="shared" si="68"/>
        <v>30</v>
      </c>
      <c r="T208">
        <v>2</v>
      </c>
      <c r="U208" s="4">
        <f t="shared" si="69"/>
        <v>1.5588386121019431</v>
      </c>
      <c r="V208">
        <f t="shared" si="70"/>
        <v>3.1176772242038862</v>
      </c>
      <c r="W208">
        <v>12</v>
      </c>
      <c r="X208" s="4">
        <f t="shared" si="71"/>
        <v>1</v>
      </c>
      <c r="Y208">
        <f t="shared" si="72"/>
        <v>12</v>
      </c>
      <c r="AA208">
        <f t="shared" si="73"/>
        <v>49.117677224203888</v>
      </c>
      <c r="AB208">
        <f t="shared" si="74"/>
        <v>207</v>
      </c>
      <c r="AC208">
        <f>VLOOKUP(A208,Referenz_MF!A:E,5,FALSE)</f>
        <v>0</v>
      </c>
      <c r="AD208">
        <f t="shared" si="75"/>
        <v>0</v>
      </c>
    </row>
    <row r="209" spans="1:30" x14ac:dyDescent="0.35">
      <c r="A209" s="5" t="s">
        <v>426</v>
      </c>
      <c r="B209">
        <v>0</v>
      </c>
      <c r="C209" s="4">
        <f t="shared" si="57"/>
        <v>9.8960933020553004</v>
      </c>
      <c r="D209">
        <f t="shared" si="58"/>
        <v>0</v>
      </c>
      <c r="E209">
        <v>1</v>
      </c>
      <c r="F209" s="4">
        <f t="shared" si="59"/>
        <v>8.2454513095147544</v>
      </c>
      <c r="G209">
        <f t="shared" si="60"/>
        <v>8.2454513095147544</v>
      </c>
      <c r="H209">
        <v>4</v>
      </c>
      <c r="I209" s="4">
        <f t="shared" si="61"/>
        <v>1</v>
      </c>
      <c r="J209">
        <f t="shared" si="62"/>
        <v>4</v>
      </c>
      <c r="K209">
        <v>10</v>
      </c>
      <c r="L209" s="4">
        <f t="shared" si="63"/>
        <v>1</v>
      </c>
      <c r="M209">
        <f t="shared" si="64"/>
        <v>10</v>
      </c>
      <c r="N209">
        <v>0</v>
      </c>
      <c r="O209" s="4">
        <f t="shared" si="65"/>
        <v>9.9744295190560024</v>
      </c>
      <c r="P209">
        <f t="shared" si="66"/>
        <v>0</v>
      </c>
      <c r="Q209">
        <v>0</v>
      </c>
      <c r="R209" s="4">
        <f t="shared" si="67"/>
        <v>10</v>
      </c>
      <c r="S209">
        <f t="shared" si="68"/>
        <v>0</v>
      </c>
      <c r="T209">
        <v>1</v>
      </c>
      <c r="U209" s="4">
        <f t="shared" si="69"/>
        <v>1.5588386121019431</v>
      </c>
      <c r="V209">
        <f t="shared" si="70"/>
        <v>1.5588386121019431</v>
      </c>
      <c r="W209">
        <v>23</v>
      </c>
      <c r="X209" s="4">
        <f t="shared" si="71"/>
        <v>1</v>
      </c>
      <c r="Y209">
        <f t="shared" si="72"/>
        <v>23</v>
      </c>
      <c r="AA209">
        <f t="shared" si="73"/>
        <v>46.8042899216167</v>
      </c>
      <c r="AB209">
        <f t="shared" si="74"/>
        <v>208</v>
      </c>
      <c r="AC209">
        <f>VLOOKUP(A209,Referenz_MF!A:E,5,FALSE)</f>
        <v>0</v>
      </c>
      <c r="AD209">
        <f t="shared" si="75"/>
        <v>0</v>
      </c>
    </row>
    <row r="210" spans="1:30" x14ac:dyDescent="0.35">
      <c r="A210" s="5" t="s">
        <v>133</v>
      </c>
      <c r="B210">
        <v>0</v>
      </c>
      <c r="C210" s="4">
        <f t="shared" si="57"/>
        <v>9.8960933020553004</v>
      </c>
      <c r="D210">
        <f t="shared" si="58"/>
        <v>0</v>
      </c>
      <c r="E210">
        <v>0</v>
      </c>
      <c r="F210" s="4">
        <f t="shared" si="59"/>
        <v>8.2454513095147544</v>
      </c>
      <c r="G210">
        <f t="shared" si="60"/>
        <v>0</v>
      </c>
      <c r="H210">
        <v>1</v>
      </c>
      <c r="I210" s="4">
        <f t="shared" si="61"/>
        <v>1</v>
      </c>
      <c r="J210">
        <f t="shared" si="62"/>
        <v>1</v>
      </c>
      <c r="K210">
        <v>3</v>
      </c>
      <c r="L210" s="4">
        <f t="shared" si="63"/>
        <v>1</v>
      </c>
      <c r="M210">
        <f t="shared" si="64"/>
        <v>3</v>
      </c>
      <c r="N210">
        <v>0</v>
      </c>
      <c r="O210" s="4">
        <f t="shared" si="65"/>
        <v>9.9744295190560024</v>
      </c>
      <c r="P210">
        <f t="shared" si="66"/>
        <v>0</v>
      </c>
      <c r="Q210">
        <v>1</v>
      </c>
      <c r="R210" s="4">
        <f t="shared" si="67"/>
        <v>10</v>
      </c>
      <c r="S210">
        <f t="shared" si="68"/>
        <v>10</v>
      </c>
      <c r="T210">
        <v>3</v>
      </c>
      <c r="U210" s="4">
        <f t="shared" si="69"/>
        <v>1.5588386121019431</v>
      </c>
      <c r="V210">
        <f t="shared" si="70"/>
        <v>4.6765158363058292</v>
      </c>
      <c r="W210">
        <v>28</v>
      </c>
      <c r="X210" s="4">
        <f t="shared" si="71"/>
        <v>1</v>
      </c>
      <c r="Y210">
        <f t="shared" si="72"/>
        <v>28</v>
      </c>
      <c r="AA210">
        <f t="shared" si="73"/>
        <v>46.676515836305825</v>
      </c>
      <c r="AB210">
        <f t="shared" si="74"/>
        <v>209</v>
      </c>
      <c r="AC210">
        <f>VLOOKUP(A210,Referenz_MF!A:E,5,FALSE)</f>
        <v>0</v>
      </c>
      <c r="AD210">
        <f t="shared" si="75"/>
        <v>0</v>
      </c>
    </row>
    <row r="211" spans="1:30" x14ac:dyDescent="0.35">
      <c r="A211" s="5" t="s">
        <v>184</v>
      </c>
      <c r="B211">
        <v>0</v>
      </c>
      <c r="C211" s="4">
        <f t="shared" si="57"/>
        <v>9.8960933020553004</v>
      </c>
      <c r="D211">
        <f t="shared" si="58"/>
        <v>0</v>
      </c>
      <c r="E211">
        <v>0</v>
      </c>
      <c r="F211" s="4">
        <f t="shared" si="59"/>
        <v>8.2454513095147544</v>
      </c>
      <c r="G211">
        <f t="shared" si="60"/>
        <v>0</v>
      </c>
      <c r="H211">
        <v>4</v>
      </c>
      <c r="I211" s="4">
        <f t="shared" si="61"/>
        <v>1</v>
      </c>
      <c r="J211">
        <f t="shared" si="62"/>
        <v>4</v>
      </c>
      <c r="K211">
        <v>7</v>
      </c>
      <c r="L211" s="4">
        <f t="shared" si="63"/>
        <v>1</v>
      </c>
      <c r="M211">
        <f t="shared" si="64"/>
        <v>7</v>
      </c>
      <c r="N211">
        <v>0</v>
      </c>
      <c r="O211" s="4">
        <f t="shared" si="65"/>
        <v>9.9744295190560024</v>
      </c>
      <c r="P211">
        <f t="shared" si="66"/>
        <v>0</v>
      </c>
      <c r="Q211">
        <v>0</v>
      </c>
      <c r="R211" s="4">
        <f t="shared" si="67"/>
        <v>10</v>
      </c>
      <c r="S211">
        <f t="shared" si="68"/>
        <v>0</v>
      </c>
      <c r="T211">
        <v>4</v>
      </c>
      <c r="U211" s="4">
        <f t="shared" si="69"/>
        <v>1.5588386121019431</v>
      </c>
      <c r="V211">
        <f t="shared" si="70"/>
        <v>6.2353544484077723</v>
      </c>
      <c r="W211">
        <v>26</v>
      </c>
      <c r="X211" s="4">
        <f t="shared" si="71"/>
        <v>1</v>
      </c>
      <c r="Y211">
        <f t="shared" si="72"/>
        <v>26</v>
      </c>
      <c r="AA211">
        <f t="shared" si="73"/>
        <v>43.235354448407776</v>
      </c>
      <c r="AB211">
        <f t="shared" si="74"/>
        <v>210</v>
      </c>
      <c r="AC211">
        <f>VLOOKUP(A211,Referenz_MF!A:E,5,FALSE)</f>
        <v>0</v>
      </c>
      <c r="AD211">
        <f t="shared" si="75"/>
        <v>0</v>
      </c>
    </row>
    <row r="212" spans="1:30" x14ac:dyDescent="0.35">
      <c r="A212" s="5" t="s">
        <v>389</v>
      </c>
      <c r="B212">
        <v>0</v>
      </c>
      <c r="C212" s="4">
        <f t="shared" si="57"/>
        <v>9.8960933020553004</v>
      </c>
      <c r="D212">
        <f t="shared" si="58"/>
        <v>0</v>
      </c>
      <c r="E212">
        <v>0</v>
      </c>
      <c r="F212" s="4">
        <f t="shared" si="59"/>
        <v>8.2454513095147544</v>
      </c>
      <c r="G212">
        <f t="shared" si="60"/>
        <v>0</v>
      </c>
      <c r="H212">
        <v>1</v>
      </c>
      <c r="I212" s="4">
        <f t="shared" si="61"/>
        <v>1</v>
      </c>
      <c r="J212">
        <f t="shared" si="62"/>
        <v>1</v>
      </c>
      <c r="K212">
        <v>2</v>
      </c>
      <c r="L212" s="4">
        <f t="shared" si="63"/>
        <v>1</v>
      </c>
      <c r="M212">
        <f t="shared" si="64"/>
        <v>2</v>
      </c>
      <c r="N212">
        <v>0</v>
      </c>
      <c r="O212" s="4">
        <f t="shared" si="65"/>
        <v>9.9744295190560024</v>
      </c>
      <c r="P212">
        <f t="shared" si="66"/>
        <v>0</v>
      </c>
      <c r="Q212">
        <v>3</v>
      </c>
      <c r="R212" s="4">
        <f t="shared" si="67"/>
        <v>10</v>
      </c>
      <c r="S212">
        <f t="shared" si="68"/>
        <v>30</v>
      </c>
      <c r="T212">
        <v>0</v>
      </c>
      <c r="U212" s="4">
        <f t="shared" si="69"/>
        <v>1.5588386121019431</v>
      </c>
      <c r="V212">
        <f t="shared" si="70"/>
        <v>0</v>
      </c>
      <c r="W212">
        <v>7</v>
      </c>
      <c r="X212" s="4">
        <f t="shared" si="71"/>
        <v>1</v>
      </c>
      <c r="Y212">
        <f t="shared" si="72"/>
        <v>7</v>
      </c>
      <c r="AA212">
        <f t="shared" si="73"/>
        <v>40</v>
      </c>
      <c r="AB212">
        <f t="shared" si="74"/>
        <v>211</v>
      </c>
      <c r="AC212">
        <f>VLOOKUP(A212,Referenz_MF!A:E,5,FALSE)</f>
        <v>0</v>
      </c>
      <c r="AD212">
        <f t="shared" si="75"/>
        <v>0</v>
      </c>
    </row>
    <row r="213" spans="1:30" x14ac:dyDescent="0.35">
      <c r="A213" s="5" t="s">
        <v>350</v>
      </c>
      <c r="B213">
        <v>0</v>
      </c>
      <c r="C213" s="4">
        <f t="shared" si="57"/>
        <v>9.8960933020553004</v>
      </c>
      <c r="D213">
        <f t="shared" si="58"/>
        <v>0</v>
      </c>
      <c r="E213">
        <v>0</v>
      </c>
      <c r="F213" s="4">
        <f t="shared" si="59"/>
        <v>8.2454513095147544</v>
      </c>
      <c r="G213">
        <f t="shared" si="60"/>
        <v>0</v>
      </c>
      <c r="H213">
        <v>1</v>
      </c>
      <c r="I213" s="4">
        <f t="shared" si="61"/>
        <v>1</v>
      </c>
      <c r="J213">
        <f t="shared" si="62"/>
        <v>1</v>
      </c>
      <c r="K213">
        <v>1</v>
      </c>
      <c r="L213" s="4">
        <f t="shared" si="63"/>
        <v>1</v>
      </c>
      <c r="M213">
        <f t="shared" si="64"/>
        <v>1</v>
      </c>
      <c r="N213">
        <v>0</v>
      </c>
      <c r="O213" s="4">
        <f t="shared" si="65"/>
        <v>9.9744295190560024</v>
      </c>
      <c r="P213">
        <f t="shared" si="66"/>
        <v>0</v>
      </c>
      <c r="Q213">
        <v>2</v>
      </c>
      <c r="R213" s="4">
        <f t="shared" si="67"/>
        <v>10</v>
      </c>
      <c r="S213">
        <f t="shared" si="68"/>
        <v>20</v>
      </c>
      <c r="T213">
        <v>1</v>
      </c>
      <c r="U213" s="4">
        <f t="shared" si="69"/>
        <v>1.5588386121019431</v>
      </c>
      <c r="V213">
        <f t="shared" si="70"/>
        <v>1.5588386121019431</v>
      </c>
      <c r="W213">
        <v>15</v>
      </c>
      <c r="X213" s="4">
        <f t="shared" si="71"/>
        <v>1</v>
      </c>
      <c r="Y213">
        <f t="shared" si="72"/>
        <v>15</v>
      </c>
      <c r="AA213">
        <f t="shared" si="73"/>
        <v>38.558838612101944</v>
      </c>
      <c r="AB213">
        <f t="shared" si="74"/>
        <v>212</v>
      </c>
      <c r="AC213">
        <f>VLOOKUP(A213,Referenz_MF!A:E,5,FALSE)</f>
        <v>0</v>
      </c>
      <c r="AD213">
        <f t="shared" si="75"/>
        <v>0</v>
      </c>
    </row>
    <row r="214" spans="1:30" x14ac:dyDescent="0.35">
      <c r="A214" s="5" t="s">
        <v>445</v>
      </c>
      <c r="B214">
        <v>0</v>
      </c>
      <c r="C214" s="4">
        <f t="shared" si="57"/>
        <v>9.8960933020553004</v>
      </c>
      <c r="D214">
        <f t="shared" si="58"/>
        <v>0</v>
      </c>
      <c r="E214">
        <v>0</v>
      </c>
      <c r="F214" s="4">
        <f t="shared" si="59"/>
        <v>8.2454513095147544</v>
      </c>
      <c r="G214">
        <f t="shared" si="60"/>
        <v>0</v>
      </c>
      <c r="H214">
        <v>3</v>
      </c>
      <c r="I214" s="4">
        <f t="shared" si="61"/>
        <v>1</v>
      </c>
      <c r="J214">
        <f t="shared" si="62"/>
        <v>3</v>
      </c>
      <c r="K214">
        <v>1</v>
      </c>
      <c r="L214" s="4">
        <f t="shared" si="63"/>
        <v>1</v>
      </c>
      <c r="M214">
        <f t="shared" si="64"/>
        <v>1</v>
      </c>
      <c r="N214">
        <v>0</v>
      </c>
      <c r="O214" s="4">
        <f t="shared" si="65"/>
        <v>9.9744295190560024</v>
      </c>
      <c r="P214">
        <f t="shared" si="66"/>
        <v>0</v>
      </c>
      <c r="Q214">
        <v>3</v>
      </c>
      <c r="R214" s="4">
        <f t="shared" si="67"/>
        <v>10</v>
      </c>
      <c r="S214">
        <f t="shared" si="68"/>
        <v>30</v>
      </c>
      <c r="T214">
        <v>0</v>
      </c>
      <c r="U214" s="4">
        <f t="shared" si="69"/>
        <v>1.5588386121019431</v>
      </c>
      <c r="V214">
        <f t="shared" si="70"/>
        <v>0</v>
      </c>
      <c r="W214">
        <v>3</v>
      </c>
      <c r="X214" s="4">
        <f t="shared" si="71"/>
        <v>1</v>
      </c>
      <c r="Y214">
        <f t="shared" si="72"/>
        <v>3</v>
      </c>
      <c r="AA214">
        <f t="shared" si="73"/>
        <v>37</v>
      </c>
      <c r="AB214">
        <f t="shared" si="74"/>
        <v>213</v>
      </c>
      <c r="AC214">
        <f>VLOOKUP(A214,Referenz_MF!A:E,5,FALSE)</f>
        <v>0</v>
      </c>
      <c r="AD214">
        <f t="shared" si="75"/>
        <v>0</v>
      </c>
    </row>
    <row r="215" spans="1:30" x14ac:dyDescent="0.35">
      <c r="A215" s="5" t="s">
        <v>245</v>
      </c>
      <c r="B215">
        <v>0</v>
      </c>
      <c r="C215" s="4">
        <f t="shared" si="57"/>
        <v>9.8960933020553004</v>
      </c>
      <c r="D215">
        <f t="shared" si="58"/>
        <v>0</v>
      </c>
      <c r="E215">
        <v>0</v>
      </c>
      <c r="F215" s="4">
        <f t="shared" si="59"/>
        <v>8.2454513095147544</v>
      </c>
      <c r="G215">
        <f t="shared" si="60"/>
        <v>0</v>
      </c>
      <c r="H215">
        <v>4</v>
      </c>
      <c r="I215" s="4">
        <f t="shared" si="61"/>
        <v>1</v>
      </c>
      <c r="J215">
        <f t="shared" si="62"/>
        <v>4</v>
      </c>
      <c r="K215">
        <v>1</v>
      </c>
      <c r="L215" s="4">
        <f t="shared" si="63"/>
        <v>1</v>
      </c>
      <c r="M215">
        <f t="shared" si="64"/>
        <v>1</v>
      </c>
      <c r="N215">
        <v>0</v>
      </c>
      <c r="O215" s="4">
        <f t="shared" si="65"/>
        <v>9.9744295190560024</v>
      </c>
      <c r="P215">
        <f t="shared" si="66"/>
        <v>0</v>
      </c>
      <c r="Q215">
        <v>1</v>
      </c>
      <c r="R215" s="4">
        <f t="shared" si="67"/>
        <v>10</v>
      </c>
      <c r="S215">
        <f t="shared" si="68"/>
        <v>10</v>
      </c>
      <c r="T215">
        <v>0</v>
      </c>
      <c r="U215" s="4">
        <f t="shared" si="69"/>
        <v>1.5588386121019431</v>
      </c>
      <c r="V215">
        <f t="shared" si="70"/>
        <v>0</v>
      </c>
      <c r="W215">
        <v>20</v>
      </c>
      <c r="X215" s="4">
        <f t="shared" si="71"/>
        <v>1</v>
      </c>
      <c r="Y215">
        <f t="shared" si="72"/>
        <v>20</v>
      </c>
      <c r="AA215">
        <f t="shared" si="73"/>
        <v>35</v>
      </c>
      <c r="AB215">
        <f t="shared" si="74"/>
        <v>214</v>
      </c>
      <c r="AC215">
        <f>VLOOKUP(A215,Referenz_MF!A:E,5,FALSE)</f>
        <v>0</v>
      </c>
      <c r="AD215">
        <f t="shared" si="75"/>
        <v>0</v>
      </c>
    </row>
    <row r="216" spans="1:30" x14ac:dyDescent="0.35">
      <c r="A216" s="5" t="s">
        <v>452</v>
      </c>
      <c r="B216">
        <v>0</v>
      </c>
      <c r="C216" s="4">
        <f t="shared" si="57"/>
        <v>9.8960933020553004</v>
      </c>
      <c r="D216">
        <f t="shared" si="58"/>
        <v>0</v>
      </c>
      <c r="E216">
        <v>0</v>
      </c>
      <c r="F216" s="4">
        <f t="shared" si="59"/>
        <v>8.2454513095147544</v>
      </c>
      <c r="G216">
        <f t="shared" si="60"/>
        <v>0</v>
      </c>
      <c r="H216">
        <v>2</v>
      </c>
      <c r="I216" s="4">
        <f t="shared" si="61"/>
        <v>1</v>
      </c>
      <c r="J216">
        <f t="shared" si="62"/>
        <v>2</v>
      </c>
      <c r="K216">
        <v>2</v>
      </c>
      <c r="L216" s="4">
        <f t="shared" si="63"/>
        <v>1</v>
      </c>
      <c r="M216">
        <f t="shared" si="64"/>
        <v>2</v>
      </c>
      <c r="N216">
        <v>0</v>
      </c>
      <c r="O216" s="4">
        <f t="shared" si="65"/>
        <v>9.9744295190560024</v>
      </c>
      <c r="P216">
        <f t="shared" si="66"/>
        <v>0</v>
      </c>
      <c r="Q216">
        <v>3</v>
      </c>
      <c r="R216" s="4">
        <f t="shared" si="67"/>
        <v>10</v>
      </c>
      <c r="S216">
        <f t="shared" si="68"/>
        <v>30</v>
      </c>
      <c r="T216">
        <v>0</v>
      </c>
      <c r="U216" s="4">
        <f t="shared" si="69"/>
        <v>1.5588386121019431</v>
      </c>
      <c r="V216">
        <f t="shared" si="70"/>
        <v>0</v>
      </c>
      <c r="W216">
        <v>1</v>
      </c>
      <c r="X216" s="4">
        <f t="shared" si="71"/>
        <v>1</v>
      </c>
      <c r="Y216">
        <f t="shared" si="72"/>
        <v>1</v>
      </c>
      <c r="AA216">
        <f t="shared" si="73"/>
        <v>35</v>
      </c>
      <c r="AB216">
        <f t="shared" si="74"/>
        <v>214</v>
      </c>
      <c r="AC216">
        <f>VLOOKUP(A216,Referenz_MF!A:E,5,FALSE)</f>
        <v>0</v>
      </c>
      <c r="AD216">
        <f t="shared" si="75"/>
        <v>0</v>
      </c>
    </row>
    <row r="217" spans="1:30" x14ac:dyDescent="0.35">
      <c r="A217" s="5" t="s">
        <v>422</v>
      </c>
      <c r="B217">
        <v>0</v>
      </c>
      <c r="C217" s="4">
        <f t="shared" si="57"/>
        <v>9.8960933020553004</v>
      </c>
      <c r="D217">
        <f t="shared" si="58"/>
        <v>0</v>
      </c>
      <c r="E217">
        <v>0</v>
      </c>
      <c r="F217" s="4">
        <f t="shared" si="59"/>
        <v>8.2454513095147544</v>
      </c>
      <c r="G217">
        <f t="shared" si="60"/>
        <v>0</v>
      </c>
      <c r="H217">
        <v>3</v>
      </c>
      <c r="I217" s="4">
        <f t="shared" si="61"/>
        <v>1</v>
      </c>
      <c r="J217">
        <f t="shared" si="62"/>
        <v>3</v>
      </c>
      <c r="K217">
        <v>2</v>
      </c>
      <c r="L217" s="4">
        <f t="shared" si="63"/>
        <v>1</v>
      </c>
      <c r="M217">
        <f t="shared" si="64"/>
        <v>2</v>
      </c>
      <c r="N217">
        <v>0</v>
      </c>
      <c r="O217" s="4">
        <f t="shared" si="65"/>
        <v>9.9744295190560024</v>
      </c>
      <c r="P217">
        <f t="shared" si="66"/>
        <v>0</v>
      </c>
      <c r="Q217">
        <v>1</v>
      </c>
      <c r="R217" s="4">
        <f t="shared" si="67"/>
        <v>10</v>
      </c>
      <c r="S217">
        <f t="shared" si="68"/>
        <v>10</v>
      </c>
      <c r="T217">
        <v>1</v>
      </c>
      <c r="U217" s="4">
        <f t="shared" si="69"/>
        <v>1.5588386121019431</v>
      </c>
      <c r="V217">
        <f t="shared" si="70"/>
        <v>1.5588386121019431</v>
      </c>
      <c r="W217">
        <v>17</v>
      </c>
      <c r="X217" s="4">
        <f t="shared" si="71"/>
        <v>1</v>
      </c>
      <c r="Y217">
        <f t="shared" si="72"/>
        <v>17</v>
      </c>
      <c r="AA217">
        <f t="shared" si="73"/>
        <v>33.558838612101944</v>
      </c>
      <c r="AB217">
        <f t="shared" si="74"/>
        <v>216</v>
      </c>
      <c r="AC217">
        <f>VLOOKUP(A217,Referenz_MF!A:E,5,FALSE)</f>
        <v>0</v>
      </c>
      <c r="AD217">
        <f t="shared" si="75"/>
        <v>0</v>
      </c>
    </row>
    <row r="218" spans="1:30" x14ac:dyDescent="0.35">
      <c r="A218" s="5" t="s">
        <v>497</v>
      </c>
      <c r="B218">
        <v>0</v>
      </c>
      <c r="C218" s="4">
        <f t="shared" si="57"/>
        <v>9.8960933020553004</v>
      </c>
      <c r="D218">
        <f t="shared" si="58"/>
        <v>0</v>
      </c>
      <c r="E218">
        <v>0</v>
      </c>
      <c r="F218" s="4">
        <f t="shared" si="59"/>
        <v>8.2454513095147544</v>
      </c>
      <c r="G218">
        <f t="shared" si="60"/>
        <v>0</v>
      </c>
      <c r="H218">
        <v>1</v>
      </c>
      <c r="I218" s="4">
        <f t="shared" si="61"/>
        <v>1</v>
      </c>
      <c r="J218">
        <f t="shared" si="62"/>
        <v>1</v>
      </c>
      <c r="K218">
        <v>2</v>
      </c>
      <c r="L218" s="4">
        <f t="shared" si="63"/>
        <v>1</v>
      </c>
      <c r="M218">
        <f t="shared" si="64"/>
        <v>2</v>
      </c>
      <c r="N218">
        <v>0</v>
      </c>
      <c r="O218" s="4">
        <f t="shared" si="65"/>
        <v>9.9744295190560024</v>
      </c>
      <c r="P218">
        <f t="shared" si="66"/>
        <v>0</v>
      </c>
      <c r="Q218">
        <v>1</v>
      </c>
      <c r="R218" s="4">
        <f t="shared" si="67"/>
        <v>10</v>
      </c>
      <c r="S218">
        <f t="shared" si="68"/>
        <v>10</v>
      </c>
      <c r="T218">
        <v>1</v>
      </c>
      <c r="U218" s="4">
        <f t="shared" si="69"/>
        <v>1.5588386121019431</v>
      </c>
      <c r="V218">
        <f t="shared" si="70"/>
        <v>1.5588386121019431</v>
      </c>
      <c r="W218">
        <v>19</v>
      </c>
      <c r="X218" s="4">
        <f t="shared" si="71"/>
        <v>1</v>
      </c>
      <c r="Y218">
        <f t="shared" si="72"/>
        <v>19</v>
      </c>
      <c r="AA218">
        <f t="shared" si="73"/>
        <v>33.558838612101944</v>
      </c>
      <c r="AB218">
        <f t="shared" si="74"/>
        <v>216</v>
      </c>
      <c r="AC218">
        <f>VLOOKUP(A218,Referenz_MF!A:E,5,FALSE)</f>
        <v>0</v>
      </c>
      <c r="AD218">
        <f t="shared" si="75"/>
        <v>0</v>
      </c>
    </row>
    <row r="219" spans="1:30" x14ac:dyDescent="0.35">
      <c r="A219" s="5" t="s">
        <v>356</v>
      </c>
      <c r="B219">
        <v>0</v>
      </c>
      <c r="C219" s="4">
        <f t="shared" si="57"/>
        <v>9.8960933020553004</v>
      </c>
      <c r="D219">
        <f t="shared" si="58"/>
        <v>0</v>
      </c>
      <c r="E219">
        <v>0</v>
      </c>
      <c r="F219" s="4">
        <f t="shared" si="59"/>
        <v>8.2454513095147544</v>
      </c>
      <c r="G219">
        <f t="shared" si="60"/>
        <v>0</v>
      </c>
      <c r="H219">
        <v>0</v>
      </c>
      <c r="I219" s="4">
        <f t="shared" si="61"/>
        <v>1</v>
      </c>
      <c r="J219">
        <f t="shared" si="62"/>
        <v>0</v>
      </c>
      <c r="K219">
        <v>2</v>
      </c>
      <c r="L219" s="4">
        <f t="shared" si="63"/>
        <v>1</v>
      </c>
      <c r="M219">
        <f t="shared" si="64"/>
        <v>2</v>
      </c>
      <c r="N219">
        <v>0</v>
      </c>
      <c r="O219" s="4">
        <f t="shared" si="65"/>
        <v>9.9744295190560024</v>
      </c>
      <c r="P219">
        <f t="shared" si="66"/>
        <v>0</v>
      </c>
      <c r="Q219">
        <v>1</v>
      </c>
      <c r="R219" s="4">
        <f t="shared" si="67"/>
        <v>10</v>
      </c>
      <c r="S219">
        <f t="shared" si="68"/>
        <v>10</v>
      </c>
      <c r="T219">
        <v>0</v>
      </c>
      <c r="U219" s="4">
        <f t="shared" si="69"/>
        <v>1.5588386121019431</v>
      </c>
      <c r="V219">
        <f t="shared" si="70"/>
        <v>0</v>
      </c>
      <c r="W219">
        <v>20</v>
      </c>
      <c r="X219" s="4">
        <f t="shared" si="71"/>
        <v>1</v>
      </c>
      <c r="Y219">
        <f t="shared" si="72"/>
        <v>20</v>
      </c>
      <c r="AA219">
        <f t="shared" si="73"/>
        <v>32</v>
      </c>
      <c r="AB219">
        <f t="shared" si="74"/>
        <v>218</v>
      </c>
      <c r="AC219">
        <f>VLOOKUP(A219,Referenz_MF!A:E,5,FALSE)</f>
        <v>0</v>
      </c>
      <c r="AD219">
        <f t="shared" si="75"/>
        <v>0</v>
      </c>
    </row>
    <row r="220" spans="1:30" x14ac:dyDescent="0.35">
      <c r="A220" s="5" t="s">
        <v>313</v>
      </c>
      <c r="B220">
        <v>0</v>
      </c>
      <c r="C220" s="4">
        <f t="shared" si="57"/>
        <v>9.8960933020553004</v>
      </c>
      <c r="D220">
        <f t="shared" si="58"/>
        <v>0</v>
      </c>
      <c r="E220">
        <v>0</v>
      </c>
      <c r="F220" s="4">
        <f t="shared" si="59"/>
        <v>8.2454513095147544</v>
      </c>
      <c r="G220">
        <f t="shared" si="60"/>
        <v>0</v>
      </c>
      <c r="H220">
        <v>4</v>
      </c>
      <c r="I220" s="4">
        <f t="shared" si="61"/>
        <v>1</v>
      </c>
      <c r="J220">
        <f t="shared" si="62"/>
        <v>4</v>
      </c>
      <c r="K220">
        <v>3</v>
      </c>
      <c r="L220" s="4">
        <f t="shared" si="63"/>
        <v>1</v>
      </c>
      <c r="M220">
        <f t="shared" si="64"/>
        <v>3</v>
      </c>
      <c r="N220">
        <v>0</v>
      </c>
      <c r="O220" s="4">
        <f t="shared" si="65"/>
        <v>9.9744295190560024</v>
      </c>
      <c r="P220">
        <f t="shared" si="66"/>
        <v>0</v>
      </c>
      <c r="Q220">
        <v>2</v>
      </c>
      <c r="R220" s="4">
        <f t="shared" si="67"/>
        <v>10</v>
      </c>
      <c r="S220">
        <f t="shared" si="68"/>
        <v>20</v>
      </c>
      <c r="T220">
        <v>0</v>
      </c>
      <c r="U220" s="4">
        <f t="shared" si="69"/>
        <v>1.5588386121019431</v>
      </c>
      <c r="V220">
        <f t="shared" si="70"/>
        <v>0</v>
      </c>
      <c r="W220">
        <v>4</v>
      </c>
      <c r="X220" s="4">
        <f t="shared" si="71"/>
        <v>1</v>
      </c>
      <c r="Y220">
        <f t="shared" si="72"/>
        <v>4</v>
      </c>
      <c r="AA220">
        <f t="shared" si="73"/>
        <v>31</v>
      </c>
      <c r="AB220">
        <f t="shared" si="74"/>
        <v>219</v>
      </c>
      <c r="AC220">
        <f>VLOOKUP(A220,Referenz_MF!A:E,5,FALSE)</f>
        <v>0</v>
      </c>
      <c r="AD220">
        <f t="shared" si="75"/>
        <v>0</v>
      </c>
    </row>
    <row r="221" spans="1:30" x14ac:dyDescent="0.35">
      <c r="A221" s="5" t="s">
        <v>381</v>
      </c>
      <c r="B221">
        <v>0</v>
      </c>
      <c r="C221" s="4">
        <f t="shared" si="57"/>
        <v>9.8960933020553004</v>
      </c>
      <c r="D221">
        <f t="shared" si="58"/>
        <v>0</v>
      </c>
      <c r="E221">
        <v>1</v>
      </c>
      <c r="F221" s="4">
        <f t="shared" si="59"/>
        <v>8.2454513095147544</v>
      </c>
      <c r="G221">
        <f t="shared" si="60"/>
        <v>8.2454513095147544</v>
      </c>
      <c r="H221">
        <v>0</v>
      </c>
      <c r="I221" s="4">
        <f t="shared" si="61"/>
        <v>1</v>
      </c>
      <c r="J221">
        <f t="shared" si="62"/>
        <v>0</v>
      </c>
      <c r="K221">
        <v>1</v>
      </c>
      <c r="L221" s="4">
        <f t="shared" si="63"/>
        <v>1</v>
      </c>
      <c r="M221">
        <f t="shared" si="64"/>
        <v>1</v>
      </c>
      <c r="N221">
        <v>0</v>
      </c>
      <c r="O221" s="4">
        <f t="shared" si="65"/>
        <v>9.9744295190560024</v>
      </c>
      <c r="P221">
        <f t="shared" si="66"/>
        <v>0</v>
      </c>
      <c r="Q221">
        <v>1</v>
      </c>
      <c r="R221" s="4">
        <f t="shared" si="67"/>
        <v>10</v>
      </c>
      <c r="S221">
        <f t="shared" si="68"/>
        <v>10</v>
      </c>
      <c r="T221">
        <v>1</v>
      </c>
      <c r="U221" s="4">
        <f t="shared" si="69"/>
        <v>1.5588386121019431</v>
      </c>
      <c r="V221">
        <f t="shared" si="70"/>
        <v>1.5588386121019431</v>
      </c>
      <c r="W221">
        <v>10</v>
      </c>
      <c r="X221" s="4">
        <f t="shared" si="71"/>
        <v>1</v>
      </c>
      <c r="Y221">
        <f t="shared" si="72"/>
        <v>10</v>
      </c>
      <c r="AA221">
        <f t="shared" si="73"/>
        <v>30.8042899216167</v>
      </c>
      <c r="AB221">
        <f t="shared" si="74"/>
        <v>220</v>
      </c>
      <c r="AC221">
        <f>VLOOKUP(A221,Referenz_MF!A:E,5,FALSE)</f>
        <v>0</v>
      </c>
      <c r="AD221">
        <f t="shared" si="75"/>
        <v>0</v>
      </c>
    </row>
    <row r="222" spans="1:30" x14ac:dyDescent="0.35">
      <c r="A222" s="5" t="s">
        <v>200</v>
      </c>
      <c r="B222">
        <v>0</v>
      </c>
      <c r="C222" s="4">
        <f t="shared" si="57"/>
        <v>9.8960933020553004</v>
      </c>
      <c r="D222">
        <f t="shared" si="58"/>
        <v>0</v>
      </c>
      <c r="E222">
        <v>0</v>
      </c>
      <c r="F222" s="4">
        <f t="shared" si="59"/>
        <v>8.2454513095147544</v>
      </c>
      <c r="G222">
        <f t="shared" si="60"/>
        <v>0</v>
      </c>
      <c r="H222">
        <v>3</v>
      </c>
      <c r="I222" s="4">
        <f t="shared" si="61"/>
        <v>1</v>
      </c>
      <c r="J222">
        <f t="shared" si="62"/>
        <v>3</v>
      </c>
      <c r="K222">
        <v>2</v>
      </c>
      <c r="L222" s="4">
        <f t="shared" si="63"/>
        <v>1</v>
      </c>
      <c r="M222">
        <f t="shared" si="64"/>
        <v>2</v>
      </c>
      <c r="N222">
        <v>0</v>
      </c>
      <c r="O222" s="4">
        <f t="shared" si="65"/>
        <v>9.9744295190560024</v>
      </c>
      <c r="P222">
        <f t="shared" si="66"/>
        <v>0</v>
      </c>
      <c r="Q222">
        <v>2</v>
      </c>
      <c r="R222" s="4">
        <f t="shared" si="67"/>
        <v>10</v>
      </c>
      <c r="S222">
        <f t="shared" si="68"/>
        <v>20</v>
      </c>
      <c r="T222">
        <v>1</v>
      </c>
      <c r="U222" s="4">
        <f t="shared" si="69"/>
        <v>1.5588386121019431</v>
      </c>
      <c r="V222">
        <f t="shared" si="70"/>
        <v>1.5588386121019431</v>
      </c>
      <c r="W222">
        <v>4</v>
      </c>
      <c r="X222" s="4">
        <f t="shared" si="71"/>
        <v>1</v>
      </c>
      <c r="Y222">
        <f t="shared" si="72"/>
        <v>4</v>
      </c>
      <c r="AA222">
        <f t="shared" si="73"/>
        <v>30.558838612101944</v>
      </c>
      <c r="AB222">
        <f t="shared" si="74"/>
        <v>221</v>
      </c>
      <c r="AC222">
        <f>VLOOKUP(A222,Referenz_MF!A:E,5,FALSE)</f>
        <v>0</v>
      </c>
      <c r="AD222">
        <f t="shared" si="75"/>
        <v>0</v>
      </c>
    </row>
    <row r="223" spans="1:30" x14ac:dyDescent="0.35">
      <c r="A223" s="5" t="s">
        <v>382</v>
      </c>
      <c r="B223">
        <v>0</v>
      </c>
      <c r="C223" s="4">
        <f t="shared" si="57"/>
        <v>9.8960933020553004</v>
      </c>
      <c r="D223">
        <f t="shared" si="58"/>
        <v>0</v>
      </c>
      <c r="E223">
        <v>0</v>
      </c>
      <c r="F223" s="4">
        <f t="shared" si="59"/>
        <v>8.2454513095147544</v>
      </c>
      <c r="G223">
        <f t="shared" si="60"/>
        <v>0</v>
      </c>
      <c r="H223">
        <v>2</v>
      </c>
      <c r="I223" s="4">
        <f t="shared" si="61"/>
        <v>1</v>
      </c>
      <c r="J223">
        <f t="shared" si="62"/>
        <v>2</v>
      </c>
      <c r="K223">
        <v>2</v>
      </c>
      <c r="L223" s="4">
        <f t="shared" si="63"/>
        <v>1</v>
      </c>
      <c r="M223">
        <f t="shared" si="64"/>
        <v>2</v>
      </c>
      <c r="N223">
        <v>0</v>
      </c>
      <c r="O223" s="4">
        <f t="shared" si="65"/>
        <v>9.9744295190560024</v>
      </c>
      <c r="P223">
        <f t="shared" si="66"/>
        <v>0</v>
      </c>
      <c r="Q223">
        <v>2</v>
      </c>
      <c r="R223" s="4">
        <f t="shared" si="67"/>
        <v>10</v>
      </c>
      <c r="S223">
        <f t="shared" si="68"/>
        <v>20</v>
      </c>
      <c r="T223">
        <v>2</v>
      </c>
      <c r="U223" s="4">
        <f t="shared" si="69"/>
        <v>1.5588386121019431</v>
      </c>
      <c r="V223">
        <f t="shared" si="70"/>
        <v>3.1176772242038862</v>
      </c>
      <c r="W223">
        <v>3</v>
      </c>
      <c r="X223" s="4">
        <f t="shared" si="71"/>
        <v>1</v>
      </c>
      <c r="Y223">
        <f t="shared" si="72"/>
        <v>3</v>
      </c>
      <c r="AA223">
        <f t="shared" si="73"/>
        <v>30.117677224203888</v>
      </c>
      <c r="AB223">
        <f t="shared" si="74"/>
        <v>222</v>
      </c>
      <c r="AC223">
        <f>VLOOKUP(A223,Referenz_MF!A:E,5,FALSE)</f>
        <v>0</v>
      </c>
      <c r="AD223">
        <f t="shared" si="75"/>
        <v>0</v>
      </c>
    </row>
    <row r="224" spans="1:30" x14ac:dyDescent="0.35">
      <c r="A224" s="5" t="s">
        <v>513</v>
      </c>
      <c r="B224">
        <v>0</v>
      </c>
      <c r="C224" s="4">
        <f t="shared" si="57"/>
        <v>9.8960933020553004</v>
      </c>
      <c r="D224">
        <f t="shared" si="58"/>
        <v>0</v>
      </c>
      <c r="E224">
        <v>0</v>
      </c>
      <c r="F224" s="4">
        <f t="shared" si="59"/>
        <v>8.2454513095147544</v>
      </c>
      <c r="G224">
        <f t="shared" si="60"/>
        <v>0</v>
      </c>
      <c r="H224">
        <v>1</v>
      </c>
      <c r="I224" s="4">
        <f t="shared" si="61"/>
        <v>1</v>
      </c>
      <c r="J224">
        <f t="shared" si="62"/>
        <v>1</v>
      </c>
      <c r="K224">
        <v>0</v>
      </c>
      <c r="L224" s="4">
        <f t="shared" si="63"/>
        <v>1</v>
      </c>
      <c r="M224">
        <f t="shared" si="64"/>
        <v>0</v>
      </c>
      <c r="N224">
        <v>0</v>
      </c>
      <c r="O224" s="4">
        <f t="shared" si="65"/>
        <v>9.9744295190560024</v>
      </c>
      <c r="P224">
        <f t="shared" si="66"/>
        <v>0</v>
      </c>
      <c r="Q224">
        <v>2</v>
      </c>
      <c r="R224" s="4">
        <f t="shared" si="67"/>
        <v>10</v>
      </c>
      <c r="S224">
        <f t="shared" si="68"/>
        <v>20</v>
      </c>
      <c r="T224">
        <v>1</v>
      </c>
      <c r="U224" s="4">
        <f t="shared" si="69"/>
        <v>1.5588386121019431</v>
      </c>
      <c r="V224">
        <f t="shared" si="70"/>
        <v>1.5588386121019431</v>
      </c>
      <c r="W224">
        <v>7</v>
      </c>
      <c r="X224" s="4">
        <f t="shared" si="71"/>
        <v>1</v>
      </c>
      <c r="Y224">
        <f t="shared" si="72"/>
        <v>7</v>
      </c>
      <c r="AA224">
        <f t="shared" si="73"/>
        <v>29.558838612101944</v>
      </c>
      <c r="AB224">
        <f t="shared" si="74"/>
        <v>223</v>
      </c>
      <c r="AC224">
        <f>VLOOKUP(A224,Referenz_MF!A:E,5,FALSE)</f>
        <v>0</v>
      </c>
      <c r="AD224">
        <f t="shared" si="75"/>
        <v>0</v>
      </c>
    </row>
    <row r="225" spans="1:30" x14ac:dyDescent="0.35">
      <c r="A225" s="5" t="s">
        <v>463</v>
      </c>
      <c r="B225">
        <v>0</v>
      </c>
      <c r="C225" s="4">
        <f t="shared" si="57"/>
        <v>9.8960933020553004</v>
      </c>
      <c r="D225">
        <f t="shared" si="58"/>
        <v>0</v>
      </c>
      <c r="E225">
        <v>0</v>
      </c>
      <c r="F225" s="4">
        <f t="shared" si="59"/>
        <v>8.2454513095147544</v>
      </c>
      <c r="G225">
        <f t="shared" si="60"/>
        <v>0</v>
      </c>
      <c r="H225">
        <v>1</v>
      </c>
      <c r="I225" s="4">
        <f t="shared" si="61"/>
        <v>1</v>
      </c>
      <c r="J225">
        <f t="shared" si="62"/>
        <v>1</v>
      </c>
      <c r="K225">
        <v>2</v>
      </c>
      <c r="L225" s="4">
        <f t="shared" si="63"/>
        <v>1</v>
      </c>
      <c r="M225">
        <f t="shared" si="64"/>
        <v>2</v>
      </c>
      <c r="N225">
        <v>0</v>
      </c>
      <c r="O225" s="4">
        <f t="shared" si="65"/>
        <v>9.9744295190560024</v>
      </c>
      <c r="P225">
        <f t="shared" si="66"/>
        <v>0</v>
      </c>
      <c r="Q225">
        <v>2</v>
      </c>
      <c r="R225" s="4">
        <f t="shared" si="67"/>
        <v>10</v>
      </c>
      <c r="S225">
        <f t="shared" si="68"/>
        <v>20</v>
      </c>
      <c r="T225">
        <v>0</v>
      </c>
      <c r="U225" s="4">
        <f t="shared" si="69"/>
        <v>1.5588386121019431</v>
      </c>
      <c r="V225">
        <f t="shared" si="70"/>
        <v>0</v>
      </c>
      <c r="W225">
        <v>6</v>
      </c>
      <c r="X225" s="4">
        <f t="shared" si="71"/>
        <v>1</v>
      </c>
      <c r="Y225">
        <f t="shared" si="72"/>
        <v>6</v>
      </c>
      <c r="AA225">
        <f t="shared" si="73"/>
        <v>29</v>
      </c>
      <c r="AB225">
        <f t="shared" si="74"/>
        <v>224</v>
      </c>
      <c r="AC225">
        <f>VLOOKUP(A225,Referenz_MF!A:E,5,FALSE)</f>
        <v>0</v>
      </c>
      <c r="AD225">
        <f t="shared" si="75"/>
        <v>0</v>
      </c>
    </row>
    <row r="226" spans="1:30" x14ac:dyDescent="0.35">
      <c r="A226" s="5" t="s">
        <v>308</v>
      </c>
      <c r="B226">
        <v>0</v>
      </c>
      <c r="C226" s="4">
        <f t="shared" si="57"/>
        <v>9.8960933020553004</v>
      </c>
      <c r="D226">
        <f t="shared" si="58"/>
        <v>0</v>
      </c>
      <c r="E226">
        <v>0</v>
      </c>
      <c r="F226" s="4">
        <f t="shared" si="59"/>
        <v>8.2454513095147544</v>
      </c>
      <c r="G226">
        <f t="shared" si="60"/>
        <v>0</v>
      </c>
      <c r="H226">
        <v>1</v>
      </c>
      <c r="I226" s="4">
        <f t="shared" si="61"/>
        <v>1</v>
      </c>
      <c r="J226">
        <f t="shared" si="62"/>
        <v>1</v>
      </c>
      <c r="K226">
        <v>5</v>
      </c>
      <c r="L226" s="4">
        <f t="shared" si="63"/>
        <v>1</v>
      </c>
      <c r="M226">
        <f t="shared" si="64"/>
        <v>5</v>
      </c>
      <c r="N226">
        <v>0</v>
      </c>
      <c r="O226" s="4">
        <f t="shared" si="65"/>
        <v>9.9744295190560024</v>
      </c>
      <c r="P226">
        <f t="shared" si="66"/>
        <v>0</v>
      </c>
      <c r="Q226">
        <v>1</v>
      </c>
      <c r="R226" s="4">
        <f t="shared" si="67"/>
        <v>10</v>
      </c>
      <c r="S226">
        <f t="shared" si="68"/>
        <v>10</v>
      </c>
      <c r="T226">
        <v>1</v>
      </c>
      <c r="U226" s="4">
        <f t="shared" si="69"/>
        <v>1.5588386121019431</v>
      </c>
      <c r="V226">
        <f t="shared" si="70"/>
        <v>1.5588386121019431</v>
      </c>
      <c r="W226">
        <v>11</v>
      </c>
      <c r="X226" s="4">
        <f t="shared" si="71"/>
        <v>1</v>
      </c>
      <c r="Y226">
        <f t="shared" si="72"/>
        <v>11</v>
      </c>
      <c r="AA226">
        <f t="shared" si="73"/>
        <v>28.558838612101944</v>
      </c>
      <c r="AB226">
        <f t="shared" si="74"/>
        <v>225</v>
      </c>
      <c r="AC226">
        <f>VLOOKUP(A226,Referenz_MF!A:E,5,FALSE)</f>
        <v>0</v>
      </c>
      <c r="AD226">
        <f t="shared" si="75"/>
        <v>0</v>
      </c>
    </row>
    <row r="227" spans="1:30" x14ac:dyDescent="0.35">
      <c r="A227" s="5" t="s">
        <v>271</v>
      </c>
      <c r="B227">
        <v>0</v>
      </c>
      <c r="C227" s="4">
        <f t="shared" si="57"/>
        <v>9.8960933020553004</v>
      </c>
      <c r="D227">
        <f t="shared" si="58"/>
        <v>0</v>
      </c>
      <c r="E227">
        <v>0</v>
      </c>
      <c r="F227" s="4">
        <f t="shared" si="59"/>
        <v>8.2454513095147544</v>
      </c>
      <c r="G227">
        <f t="shared" si="60"/>
        <v>0</v>
      </c>
      <c r="H227">
        <v>1</v>
      </c>
      <c r="I227" s="4">
        <f t="shared" si="61"/>
        <v>1</v>
      </c>
      <c r="J227">
        <f t="shared" si="62"/>
        <v>1</v>
      </c>
      <c r="K227">
        <v>3</v>
      </c>
      <c r="L227" s="4">
        <f t="shared" si="63"/>
        <v>1</v>
      </c>
      <c r="M227">
        <f t="shared" si="64"/>
        <v>3</v>
      </c>
      <c r="N227">
        <v>0</v>
      </c>
      <c r="O227" s="4">
        <f t="shared" si="65"/>
        <v>9.9744295190560024</v>
      </c>
      <c r="P227">
        <f t="shared" si="66"/>
        <v>0</v>
      </c>
      <c r="Q227">
        <v>1</v>
      </c>
      <c r="R227" s="4">
        <f t="shared" si="67"/>
        <v>10</v>
      </c>
      <c r="S227">
        <f t="shared" si="68"/>
        <v>10</v>
      </c>
      <c r="T227">
        <v>1</v>
      </c>
      <c r="U227" s="4">
        <f t="shared" si="69"/>
        <v>1.5588386121019431</v>
      </c>
      <c r="V227">
        <f t="shared" si="70"/>
        <v>1.5588386121019431</v>
      </c>
      <c r="W227">
        <v>12</v>
      </c>
      <c r="X227" s="4">
        <f t="shared" si="71"/>
        <v>1</v>
      </c>
      <c r="Y227">
        <f t="shared" si="72"/>
        <v>12</v>
      </c>
      <c r="AA227">
        <f t="shared" si="73"/>
        <v>27.558838612101944</v>
      </c>
      <c r="AB227">
        <f t="shared" si="74"/>
        <v>226</v>
      </c>
      <c r="AC227">
        <f>VLOOKUP(A227,Referenz_MF!A:E,5,FALSE)</f>
        <v>0</v>
      </c>
      <c r="AD227">
        <f t="shared" si="75"/>
        <v>0</v>
      </c>
    </row>
    <row r="228" spans="1:30" x14ac:dyDescent="0.35">
      <c r="A228" s="5" t="s">
        <v>490</v>
      </c>
      <c r="B228">
        <v>0</v>
      </c>
      <c r="C228" s="4">
        <f t="shared" si="57"/>
        <v>9.8960933020553004</v>
      </c>
      <c r="D228">
        <f t="shared" si="58"/>
        <v>0</v>
      </c>
      <c r="E228">
        <v>0</v>
      </c>
      <c r="F228" s="4">
        <f t="shared" si="59"/>
        <v>8.2454513095147544</v>
      </c>
      <c r="G228">
        <f t="shared" si="60"/>
        <v>0</v>
      </c>
      <c r="H228">
        <v>2</v>
      </c>
      <c r="I228" s="4">
        <f t="shared" si="61"/>
        <v>1</v>
      </c>
      <c r="J228">
        <f t="shared" si="62"/>
        <v>2</v>
      </c>
      <c r="K228">
        <v>1</v>
      </c>
      <c r="L228" s="4">
        <f t="shared" si="63"/>
        <v>1</v>
      </c>
      <c r="M228">
        <f t="shared" si="64"/>
        <v>1</v>
      </c>
      <c r="N228">
        <v>0</v>
      </c>
      <c r="O228" s="4">
        <f t="shared" si="65"/>
        <v>9.9744295190560024</v>
      </c>
      <c r="P228">
        <f t="shared" si="66"/>
        <v>0</v>
      </c>
      <c r="Q228">
        <v>0</v>
      </c>
      <c r="R228" s="4">
        <f t="shared" si="67"/>
        <v>10</v>
      </c>
      <c r="S228">
        <f t="shared" si="68"/>
        <v>0</v>
      </c>
      <c r="T228">
        <v>1</v>
      </c>
      <c r="U228" s="4">
        <f t="shared" si="69"/>
        <v>1.5588386121019431</v>
      </c>
      <c r="V228">
        <f t="shared" si="70"/>
        <v>1.5588386121019431</v>
      </c>
      <c r="W228">
        <v>22</v>
      </c>
      <c r="X228" s="4">
        <f t="shared" si="71"/>
        <v>1</v>
      </c>
      <c r="Y228">
        <f t="shared" si="72"/>
        <v>22</v>
      </c>
      <c r="AA228">
        <f t="shared" si="73"/>
        <v>26.558838612101944</v>
      </c>
      <c r="AB228">
        <f t="shared" si="74"/>
        <v>227</v>
      </c>
      <c r="AC228">
        <f>VLOOKUP(A228,Referenz_MF!A:E,5,FALSE)</f>
        <v>0</v>
      </c>
      <c r="AD228">
        <f t="shared" si="75"/>
        <v>0</v>
      </c>
    </row>
    <row r="229" spans="1:30" x14ac:dyDescent="0.35">
      <c r="A229" s="5" t="s">
        <v>435</v>
      </c>
      <c r="B229">
        <v>0</v>
      </c>
      <c r="C229" s="4">
        <f t="shared" si="57"/>
        <v>9.8960933020553004</v>
      </c>
      <c r="D229">
        <f t="shared" si="58"/>
        <v>0</v>
      </c>
      <c r="E229">
        <v>0</v>
      </c>
      <c r="F229" s="4">
        <f t="shared" si="59"/>
        <v>8.2454513095147544</v>
      </c>
      <c r="G229">
        <f t="shared" si="60"/>
        <v>0</v>
      </c>
      <c r="H229">
        <v>2</v>
      </c>
      <c r="I229" s="4">
        <f t="shared" si="61"/>
        <v>1</v>
      </c>
      <c r="J229">
        <f t="shared" si="62"/>
        <v>2</v>
      </c>
      <c r="K229">
        <v>6</v>
      </c>
      <c r="L229" s="4">
        <f t="shared" si="63"/>
        <v>1</v>
      </c>
      <c r="M229">
        <f t="shared" si="64"/>
        <v>6</v>
      </c>
      <c r="N229">
        <v>0</v>
      </c>
      <c r="O229" s="4">
        <f t="shared" si="65"/>
        <v>9.9744295190560024</v>
      </c>
      <c r="P229">
        <f t="shared" si="66"/>
        <v>0</v>
      </c>
      <c r="Q229">
        <v>1</v>
      </c>
      <c r="R229" s="4">
        <f t="shared" si="67"/>
        <v>10</v>
      </c>
      <c r="S229">
        <f t="shared" si="68"/>
        <v>10</v>
      </c>
      <c r="T229">
        <v>1</v>
      </c>
      <c r="U229" s="4">
        <f t="shared" si="69"/>
        <v>1.5588386121019431</v>
      </c>
      <c r="V229">
        <f t="shared" si="70"/>
        <v>1.5588386121019431</v>
      </c>
      <c r="W229">
        <v>7</v>
      </c>
      <c r="X229" s="4">
        <f t="shared" si="71"/>
        <v>1</v>
      </c>
      <c r="Y229">
        <f t="shared" si="72"/>
        <v>7</v>
      </c>
      <c r="AA229">
        <f t="shared" si="73"/>
        <v>26.558838612101944</v>
      </c>
      <c r="AB229">
        <f t="shared" si="74"/>
        <v>227</v>
      </c>
      <c r="AC229">
        <f>VLOOKUP(A229,Referenz_MF!A:E,5,FALSE)</f>
        <v>0</v>
      </c>
      <c r="AD229">
        <f t="shared" si="75"/>
        <v>0</v>
      </c>
    </row>
    <row r="230" spans="1:30" x14ac:dyDescent="0.35">
      <c r="A230" s="5" t="s">
        <v>154</v>
      </c>
      <c r="B230">
        <v>0</v>
      </c>
      <c r="C230" s="4">
        <f t="shared" si="57"/>
        <v>9.8960933020553004</v>
      </c>
      <c r="D230">
        <f t="shared" si="58"/>
        <v>0</v>
      </c>
      <c r="E230">
        <v>0</v>
      </c>
      <c r="F230" s="4">
        <f t="shared" si="59"/>
        <v>8.2454513095147544</v>
      </c>
      <c r="G230">
        <f t="shared" si="60"/>
        <v>0</v>
      </c>
      <c r="H230">
        <v>4</v>
      </c>
      <c r="I230" s="4">
        <f t="shared" si="61"/>
        <v>1</v>
      </c>
      <c r="J230">
        <f t="shared" si="62"/>
        <v>4</v>
      </c>
      <c r="K230">
        <v>2</v>
      </c>
      <c r="L230" s="4">
        <f t="shared" si="63"/>
        <v>1</v>
      </c>
      <c r="M230">
        <f t="shared" si="64"/>
        <v>2</v>
      </c>
      <c r="N230">
        <v>0</v>
      </c>
      <c r="O230" s="4">
        <f t="shared" si="65"/>
        <v>9.9744295190560024</v>
      </c>
      <c r="P230">
        <f t="shared" si="66"/>
        <v>0</v>
      </c>
      <c r="Q230">
        <v>1</v>
      </c>
      <c r="R230" s="4">
        <f t="shared" si="67"/>
        <v>10</v>
      </c>
      <c r="S230">
        <f t="shared" si="68"/>
        <v>10</v>
      </c>
      <c r="T230">
        <v>0</v>
      </c>
      <c r="U230" s="4">
        <f t="shared" si="69"/>
        <v>1.5588386121019431</v>
      </c>
      <c r="V230">
        <f t="shared" si="70"/>
        <v>0</v>
      </c>
      <c r="W230">
        <v>8</v>
      </c>
      <c r="X230" s="4">
        <f t="shared" si="71"/>
        <v>1</v>
      </c>
      <c r="Y230">
        <f t="shared" si="72"/>
        <v>8</v>
      </c>
      <c r="AA230">
        <f t="shared" si="73"/>
        <v>24</v>
      </c>
      <c r="AB230">
        <f t="shared" si="74"/>
        <v>229</v>
      </c>
      <c r="AC230">
        <f>VLOOKUP(A230,Referenz_MF!A:E,5,FALSE)</f>
        <v>0</v>
      </c>
      <c r="AD230">
        <f t="shared" si="75"/>
        <v>0</v>
      </c>
    </row>
    <row r="231" spans="1:30" x14ac:dyDescent="0.35">
      <c r="A231" s="5" t="s">
        <v>306</v>
      </c>
      <c r="B231">
        <v>0</v>
      </c>
      <c r="C231" s="4">
        <f t="shared" si="57"/>
        <v>9.8960933020553004</v>
      </c>
      <c r="D231">
        <f t="shared" si="58"/>
        <v>0</v>
      </c>
      <c r="E231">
        <v>0</v>
      </c>
      <c r="F231" s="4">
        <f t="shared" si="59"/>
        <v>8.2454513095147544</v>
      </c>
      <c r="G231">
        <f t="shared" si="60"/>
        <v>0</v>
      </c>
      <c r="H231">
        <v>0</v>
      </c>
      <c r="I231" s="4">
        <f t="shared" si="61"/>
        <v>1</v>
      </c>
      <c r="J231">
        <f t="shared" si="62"/>
        <v>0</v>
      </c>
      <c r="K231">
        <v>4</v>
      </c>
      <c r="L231" s="4">
        <f t="shared" si="63"/>
        <v>1</v>
      </c>
      <c r="M231">
        <f t="shared" si="64"/>
        <v>4</v>
      </c>
      <c r="N231">
        <v>0</v>
      </c>
      <c r="O231" s="4">
        <f t="shared" si="65"/>
        <v>9.9744295190560024</v>
      </c>
      <c r="P231">
        <f t="shared" si="66"/>
        <v>0</v>
      </c>
      <c r="Q231">
        <v>0</v>
      </c>
      <c r="R231" s="4">
        <f t="shared" si="67"/>
        <v>10</v>
      </c>
      <c r="S231">
        <f t="shared" si="68"/>
        <v>0</v>
      </c>
      <c r="T231">
        <v>3</v>
      </c>
      <c r="U231" s="4">
        <f t="shared" si="69"/>
        <v>1.5588386121019431</v>
      </c>
      <c r="V231">
        <f t="shared" si="70"/>
        <v>4.6765158363058292</v>
      </c>
      <c r="W231">
        <v>15</v>
      </c>
      <c r="X231" s="4">
        <f t="shared" si="71"/>
        <v>1</v>
      </c>
      <c r="Y231">
        <f t="shared" si="72"/>
        <v>15</v>
      </c>
      <c r="AA231">
        <f t="shared" si="73"/>
        <v>23.676515836305828</v>
      </c>
      <c r="AB231">
        <f t="shared" si="74"/>
        <v>230</v>
      </c>
      <c r="AC231">
        <f>VLOOKUP(A231,Referenz_MF!A:E,5,FALSE)</f>
        <v>0</v>
      </c>
      <c r="AD231">
        <f t="shared" si="75"/>
        <v>0</v>
      </c>
    </row>
    <row r="232" spans="1:30" x14ac:dyDescent="0.35">
      <c r="A232" s="5" t="s">
        <v>73</v>
      </c>
      <c r="B232">
        <v>0</v>
      </c>
      <c r="C232" s="4">
        <f t="shared" si="57"/>
        <v>9.8960933020553004</v>
      </c>
      <c r="D232">
        <f t="shared" si="58"/>
        <v>0</v>
      </c>
      <c r="E232">
        <v>0</v>
      </c>
      <c r="F232" s="4">
        <f t="shared" si="59"/>
        <v>8.2454513095147544</v>
      </c>
      <c r="G232">
        <f t="shared" si="60"/>
        <v>0</v>
      </c>
      <c r="H232">
        <v>0</v>
      </c>
      <c r="I232" s="4">
        <f t="shared" si="61"/>
        <v>1</v>
      </c>
      <c r="J232">
        <f t="shared" si="62"/>
        <v>0</v>
      </c>
      <c r="K232">
        <v>1</v>
      </c>
      <c r="L232" s="4">
        <f t="shared" si="63"/>
        <v>1</v>
      </c>
      <c r="M232">
        <f t="shared" si="64"/>
        <v>1</v>
      </c>
      <c r="N232">
        <v>0</v>
      </c>
      <c r="O232" s="4">
        <f t="shared" si="65"/>
        <v>9.9744295190560024</v>
      </c>
      <c r="P232">
        <f t="shared" si="66"/>
        <v>0</v>
      </c>
      <c r="Q232">
        <v>1</v>
      </c>
      <c r="R232" s="4">
        <f t="shared" si="67"/>
        <v>10</v>
      </c>
      <c r="S232">
        <f t="shared" si="68"/>
        <v>10</v>
      </c>
      <c r="T232">
        <v>0</v>
      </c>
      <c r="U232" s="4">
        <f t="shared" si="69"/>
        <v>1.5588386121019431</v>
      </c>
      <c r="V232">
        <f t="shared" si="70"/>
        <v>0</v>
      </c>
      <c r="W232">
        <v>11</v>
      </c>
      <c r="X232" s="4">
        <f t="shared" si="71"/>
        <v>1</v>
      </c>
      <c r="Y232">
        <f t="shared" si="72"/>
        <v>11</v>
      </c>
      <c r="AA232">
        <f t="shared" si="73"/>
        <v>22</v>
      </c>
      <c r="AB232">
        <f t="shared" si="74"/>
        <v>231</v>
      </c>
      <c r="AC232">
        <f>VLOOKUP(A232,Referenz_MF!A:E,5,FALSE)</f>
        <v>0</v>
      </c>
      <c r="AD232">
        <f t="shared" si="75"/>
        <v>0</v>
      </c>
    </row>
    <row r="233" spans="1:30" x14ac:dyDescent="0.35">
      <c r="A233" s="5" t="s">
        <v>197</v>
      </c>
      <c r="B233">
        <v>0</v>
      </c>
      <c r="C233" s="4">
        <f t="shared" si="57"/>
        <v>9.8960933020553004</v>
      </c>
      <c r="D233">
        <f t="shared" si="58"/>
        <v>0</v>
      </c>
      <c r="E233">
        <v>1</v>
      </c>
      <c r="F233" s="4">
        <f t="shared" si="59"/>
        <v>8.2454513095147544</v>
      </c>
      <c r="G233">
        <f t="shared" si="60"/>
        <v>8.2454513095147544</v>
      </c>
      <c r="H233">
        <v>1</v>
      </c>
      <c r="I233" s="4">
        <f t="shared" si="61"/>
        <v>1</v>
      </c>
      <c r="J233">
        <f t="shared" si="62"/>
        <v>1</v>
      </c>
      <c r="K233">
        <v>1</v>
      </c>
      <c r="L233" s="4">
        <f t="shared" si="63"/>
        <v>1</v>
      </c>
      <c r="M233">
        <f t="shared" si="64"/>
        <v>1</v>
      </c>
      <c r="N233">
        <v>0</v>
      </c>
      <c r="O233" s="4">
        <f t="shared" si="65"/>
        <v>9.9744295190560024</v>
      </c>
      <c r="P233">
        <f t="shared" si="66"/>
        <v>0</v>
      </c>
      <c r="Q233">
        <v>0</v>
      </c>
      <c r="R233" s="4">
        <f t="shared" si="67"/>
        <v>10</v>
      </c>
      <c r="S233">
        <f t="shared" si="68"/>
        <v>0</v>
      </c>
      <c r="T233">
        <v>0</v>
      </c>
      <c r="U233" s="4">
        <f t="shared" si="69"/>
        <v>1.5588386121019431</v>
      </c>
      <c r="V233">
        <f t="shared" si="70"/>
        <v>0</v>
      </c>
      <c r="W233">
        <v>11</v>
      </c>
      <c r="X233" s="4">
        <f t="shared" si="71"/>
        <v>1</v>
      </c>
      <c r="Y233">
        <f t="shared" si="72"/>
        <v>11</v>
      </c>
      <c r="AA233">
        <f t="shared" si="73"/>
        <v>21.245451309514756</v>
      </c>
      <c r="AB233">
        <f t="shared" si="74"/>
        <v>232</v>
      </c>
      <c r="AC233">
        <f>VLOOKUP(A233,Referenz_MF!A:E,5,FALSE)</f>
        <v>0</v>
      </c>
      <c r="AD233">
        <f t="shared" si="75"/>
        <v>0</v>
      </c>
    </row>
    <row r="234" spans="1:30" x14ac:dyDescent="0.35">
      <c r="A234" s="5" t="s">
        <v>451</v>
      </c>
      <c r="B234">
        <v>0</v>
      </c>
      <c r="C234" s="4">
        <f t="shared" si="57"/>
        <v>9.8960933020553004</v>
      </c>
      <c r="D234">
        <f t="shared" si="58"/>
        <v>0</v>
      </c>
      <c r="E234">
        <v>0</v>
      </c>
      <c r="F234" s="4">
        <f t="shared" si="59"/>
        <v>8.2454513095147544</v>
      </c>
      <c r="G234">
        <f t="shared" si="60"/>
        <v>0</v>
      </c>
      <c r="H234">
        <v>0</v>
      </c>
      <c r="I234" s="4">
        <f t="shared" si="61"/>
        <v>1</v>
      </c>
      <c r="J234">
        <f t="shared" si="62"/>
        <v>0</v>
      </c>
      <c r="K234">
        <v>2</v>
      </c>
      <c r="L234" s="4">
        <f t="shared" si="63"/>
        <v>1</v>
      </c>
      <c r="M234">
        <f t="shared" si="64"/>
        <v>2</v>
      </c>
      <c r="N234">
        <v>0</v>
      </c>
      <c r="O234" s="4">
        <f t="shared" si="65"/>
        <v>9.9744295190560024</v>
      </c>
      <c r="P234">
        <f t="shared" si="66"/>
        <v>0</v>
      </c>
      <c r="Q234">
        <v>0</v>
      </c>
      <c r="R234" s="4">
        <f t="shared" si="67"/>
        <v>10</v>
      </c>
      <c r="S234">
        <f t="shared" si="68"/>
        <v>0</v>
      </c>
      <c r="T234">
        <v>2</v>
      </c>
      <c r="U234" s="4">
        <f t="shared" si="69"/>
        <v>1.5588386121019431</v>
      </c>
      <c r="V234">
        <f t="shared" si="70"/>
        <v>3.1176772242038862</v>
      </c>
      <c r="W234">
        <v>15</v>
      </c>
      <c r="X234" s="4">
        <f t="shared" si="71"/>
        <v>1</v>
      </c>
      <c r="Y234">
        <f t="shared" si="72"/>
        <v>15</v>
      </c>
      <c r="AA234">
        <f t="shared" si="73"/>
        <v>20.117677224203888</v>
      </c>
      <c r="AB234">
        <f t="shared" si="74"/>
        <v>233</v>
      </c>
      <c r="AC234">
        <f>VLOOKUP(A234,Referenz_MF!A:E,5,FALSE)</f>
        <v>0</v>
      </c>
      <c r="AD234">
        <f t="shared" si="75"/>
        <v>0</v>
      </c>
    </row>
    <row r="235" spans="1:30" x14ac:dyDescent="0.35">
      <c r="A235" s="5" t="s">
        <v>181</v>
      </c>
      <c r="B235">
        <v>0</v>
      </c>
      <c r="C235" s="4">
        <f t="shared" si="57"/>
        <v>9.8960933020553004</v>
      </c>
      <c r="D235">
        <f t="shared" si="58"/>
        <v>0</v>
      </c>
      <c r="E235">
        <v>0</v>
      </c>
      <c r="F235" s="4">
        <f t="shared" si="59"/>
        <v>8.2454513095147544</v>
      </c>
      <c r="G235">
        <f t="shared" si="60"/>
        <v>0</v>
      </c>
      <c r="H235">
        <v>0</v>
      </c>
      <c r="I235" s="4">
        <f t="shared" si="61"/>
        <v>1</v>
      </c>
      <c r="J235">
        <f t="shared" si="62"/>
        <v>0</v>
      </c>
      <c r="K235">
        <v>1</v>
      </c>
      <c r="L235" s="4">
        <f t="shared" si="63"/>
        <v>1</v>
      </c>
      <c r="M235">
        <f t="shared" si="64"/>
        <v>1</v>
      </c>
      <c r="N235">
        <v>0</v>
      </c>
      <c r="O235" s="4">
        <f t="shared" si="65"/>
        <v>9.9744295190560024</v>
      </c>
      <c r="P235">
        <f t="shared" si="66"/>
        <v>0</v>
      </c>
      <c r="Q235">
        <v>1</v>
      </c>
      <c r="R235" s="4">
        <f t="shared" si="67"/>
        <v>10</v>
      </c>
      <c r="S235">
        <f t="shared" si="68"/>
        <v>10</v>
      </c>
      <c r="T235">
        <v>0</v>
      </c>
      <c r="U235" s="4">
        <f t="shared" si="69"/>
        <v>1.5588386121019431</v>
      </c>
      <c r="V235">
        <f t="shared" si="70"/>
        <v>0</v>
      </c>
      <c r="W235">
        <v>9</v>
      </c>
      <c r="X235" s="4">
        <f t="shared" si="71"/>
        <v>1</v>
      </c>
      <c r="Y235">
        <f t="shared" si="72"/>
        <v>9</v>
      </c>
      <c r="AA235">
        <f t="shared" si="73"/>
        <v>20</v>
      </c>
      <c r="AB235">
        <f t="shared" si="74"/>
        <v>234</v>
      </c>
      <c r="AC235">
        <f>VLOOKUP(A235,Referenz_MF!A:E,5,FALSE)</f>
        <v>0</v>
      </c>
      <c r="AD235">
        <f t="shared" si="75"/>
        <v>0</v>
      </c>
    </row>
    <row r="236" spans="1:30" x14ac:dyDescent="0.35">
      <c r="A236" s="5" t="s">
        <v>341</v>
      </c>
      <c r="B236">
        <v>0</v>
      </c>
      <c r="C236" s="4">
        <f t="shared" si="57"/>
        <v>9.8960933020553004</v>
      </c>
      <c r="D236">
        <f t="shared" si="58"/>
        <v>0</v>
      </c>
      <c r="E236">
        <v>0</v>
      </c>
      <c r="F236" s="4">
        <f t="shared" si="59"/>
        <v>8.2454513095147544</v>
      </c>
      <c r="G236">
        <f t="shared" si="60"/>
        <v>0</v>
      </c>
      <c r="H236">
        <v>1</v>
      </c>
      <c r="I236" s="4">
        <f t="shared" si="61"/>
        <v>1</v>
      </c>
      <c r="J236">
        <f t="shared" si="62"/>
        <v>1</v>
      </c>
      <c r="K236">
        <v>0</v>
      </c>
      <c r="L236" s="4">
        <f t="shared" si="63"/>
        <v>1</v>
      </c>
      <c r="M236">
        <f t="shared" si="64"/>
        <v>0</v>
      </c>
      <c r="N236">
        <v>0</v>
      </c>
      <c r="O236" s="4">
        <f t="shared" si="65"/>
        <v>9.9744295190560024</v>
      </c>
      <c r="P236">
        <f t="shared" si="66"/>
        <v>0</v>
      </c>
      <c r="Q236">
        <v>1</v>
      </c>
      <c r="R236" s="4">
        <f t="shared" si="67"/>
        <v>10</v>
      </c>
      <c r="S236">
        <f t="shared" si="68"/>
        <v>10</v>
      </c>
      <c r="T236">
        <v>0</v>
      </c>
      <c r="U236" s="4">
        <f t="shared" si="69"/>
        <v>1.5588386121019431</v>
      </c>
      <c r="V236">
        <f t="shared" si="70"/>
        <v>0</v>
      </c>
      <c r="W236">
        <v>8</v>
      </c>
      <c r="X236" s="4">
        <f t="shared" si="71"/>
        <v>1</v>
      </c>
      <c r="Y236">
        <f t="shared" si="72"/>
        <v>8</v>
      </c>
      <c r="AA236">
        <f t="shared" si="73"/>
        <v>19</v>
      </c>
      <c r="AB236">
        <f t="shared" si="74"/>
        <v>235</v>
      </c>
      <c r="AC236">
        <f>VLOOKUP(A236,Referenz_MF!A:E,5,FALSE)</f>
        <v>0</v>
      </c>
      <c r="AD236">
        <f t="shared" si="75"/>
        <v>0</v>
      </c>
    </row>
    <row r="237" spans="1:30" x14ac:dyDescent="0.35">
      <c r="A237" s="5" t="s">
        <v>475</v>
      </c>
      <c r="B237">
        <v>0</v>
      </c>
      <c r="C237" s="4">
        <f t="shared" si="57"/>
        <v>9.8960933020553004</v>
      </c>
      <c r="D237">
        <f t="shared" si="58"/>
        <v>0</v>
      </c>
      <c r="E237">
        <v>0</v>
      </c>
      <c r="F237" s="4">
        <f t="shared" si="59"/>
        <v>8.2454513095147544</v>
      </c>
      <c r="G237">
        <f t="shared" si="60"/>
        <v>0</v>
      </c>
      <c r="H237">
        <v>0</v>
      </c>
      <c r="I237" s="4">
        <f t="shared" si="61"/>
        <v>1</v>
      </c>
      <c r="J237">
        <f t="shared" si="62"/>
        <v>0</v>
      </c>
      <c r="K237">
        <v>0</v>
      </c>
      <c r="L237" s="4">
        <f t="shared" si="63"/>
        <v>1</v>
      </c>
      <c r="M237">
        <f t="shared" si="64"/>
        <v>0</v>
      </c>
      <c r="N237">
        <v>0</v>
      </c>
      <c r="O237" s="4">
        <f t="shared" si="65"/>
        <v>9.9744295190560024</v>
      </c>
      <c r="P237">
        <f t="shared" si="66"/>
        <v>0</v>
      </c>
      <c r="Q237">
        <v>1</v>
      </c>
      <c r="R237" s="4">
        <f t="shared" si="67"/>
        <v>10</v>
      </c>
      <c r="S237">
        <f t="shared" si="68"/>
        <v>10</v>
      </c>
      <c r="T237">
        <v>0</v>
      </c>
      <c r="U237" s="4">
        <f t="shared" si="69"/>
        <v>1.5588386121019431</v>
      </c>
      <c r="V237">
        <f t="shared" si="70"/>
        <v>0</v>
      </c>
      <c r="W237">
        <v>9</v>
      </c>
      <c r="X237" s="4">
        <f t="shared" si="71"/>
        <v>1</v>
      </c>
      <c r="Y237">
        <f t="shared" si="72"/>
        <v>9</v>
      </c>
      <c r="AA237">
        <f t="shared" si="73"/>
        <v>19</v>
      </c>
      <c r="AB237">
        <f t="shared" si="74"/>
        <v>235</v>
      </c>
      <c r="AC237">
        <f>VLOOKUP(A237,Referenz_MF!A:E,5,FALSE)</f>
        <v>0</v>
      </c>
      <c r="AD237">
        <f t="shared" si="75"/>
        <v>0</v>
      </c>
    </row>
    <row r="238" spans="1:30" x14ac:dyDescent="0.35">
      <c r="A238" s="5" t="s">
        <v>348</v>
      </c>
      <c r="B238">
        <v>0</v>
      </c>
      <c r="C238" s="4">
        <f t="shared" si="57"/>
        <v>9.8960933020553004</v>
      </c>
      <c r="D238">
        <f t="shared" si="58"/>
        <v>0</v>
      </c>
      <c r="E238">
        <v>0</v>
      </c>
      <c r="F238" s="4">
        <f t="shared" si="59"/>
        <v>8.2454513095147544</v>
      </c>
      <c r="G238">
        <f t="shared" si="60"/>
        <v>0</v>
      </c>
      <c r="H238">
        <v>2</v>
      </c>
      <c r="I238" s="4">
        <f t="shared" si="61"/>
        <v>1</v>
      </c>
      <c r="J238">
        <f t="shared" si="62"/>
        <v>2</v>
      </c>
      <c r="K238">
        <v>2</v>
      </c>
      <c r="L238" s="4">
        <f t="shared" si="63"/>
        <v>1</v>
      </c>
      <c r="M238">
        <f t="shared" si="64"/>
        <v>2</v>
      </c>
      <c r="N238">
        <v>0</v>
      </c>
      <c r="O238" s="4">
        <f t="shared" si="65"/>
        <v>9.9744295190560024</v>
      </c>
      <c r="P238">
        <f t="shared" si="66"/>
        <v>0</v>
      </c>
      <c r="Q238">
        <v>0</v>
      </c>
      <c r="R238" s="4">
        <f t="shared" si="67"/>
        <v>10</v>
      </c>
      <c r="S238">
        <f t="shared" si="68"/>
        <v>0</v>
      </c>
      <c r="T238">
        <v>1</v>
      </c>
      <c r="U238" s="4">
        <f t="shared" si="69"/>
        <v>1.5588386121019431</v>
      </c>
      <c r="V238">
        <f t="shared" si="70"/>
        <v>1.5588386121019431</v>
      </c>
      <c r="W238">
        <v>13</v>
      </c>
      <c r="X238" s="4">
        <f t="shared" si="71"/>
        <v>1</v>
      </c>
      <c r="Y238">
        <f t="shared" si="72"/>
        <v>13</v>
      </c>
      <c r="AA238">
        <f t="shared" si="73"/>
        <v>18.558838612101944</v>
      </c>
      <c r="AB238">
        <f t="shared" si="74"/>
        <v>237</v>
      </c>
      <c r="AC238">
        <f>VLOOKUP(A238,Referenz_MF!A:E,5,FALSE)</f>
        <v>0</v>
      </c>
      <c r="AD238">
        <f t="shared" si="75"/>
        <v>0</v>
      </c>
    </row>
    <row r="239" spans="1:30" x14ac:dyDescent="0.35">
      <c r="A239" s="5" t="s">
        <v>434</v>
      </c>
      <c r="B239">
        <v>0</v>
      </c>
      <c r="C239" s="4">
        <f t="shared" si="57"/>
        <v>9.8960933020553004</v>
      </c>
      <c r="D239">
        <f t="shared" si="58"/>
        <v>0</v>
      </c>
      <c r="E239">
        <v>0</v>
      </c>
      <c r="F239" s="4">
        <f t="shared" si="59"/>
        <v>8.2454513095147544</v>
      </c>
      <c r="G239">
        <f t="shared" si="60"/>
        <v>0</v>
      </c>
      <c r="H239">
        <v>1</v>
      </c>
      <c r="I239" s="4">
        <f t="shared" si="61"/>
        <v>1</v>
      </c>
      <c r="J239">
        <f t="shared" si="62"/>
        <v>1</v>
      </c>
      <c r="K239">
        <v>2</v>
      </c>
      <c r="L239" s="4">
        <f t="shared" si="63"/>
        <v>1</v>
      </c>
      <c r="M239">
        <f t="shared" si="64"/>
        <v>2</v>
      </c>
      <c r="N239">
        <v>0</v>
      </c>
      <c r="O239" s="4">
        <f t="shared" si="65"/>
        <v>9.9744295190560024</v>
      </c>
      <c r="P239">
        <f t="shared" si="66"/>
        <v>0</v>
      </c>
      <c r="Q239">
        <v>1</v>
      </c>
      <c r="R239" s="4">
        <f t="shared" si="67"/>
        <v>10</v>
      </c>
      <c r="S239">
        <f t="shared" si="68"/>
        <v>10</v>
      </c>
      <c r="T239">
        <v>0</v>
      </c>
      <c r="U239" s="4">
        <f t="shared" si="69"/>
        <v>1.5588386121019431</v>
      </c>
      <c r="V239">
        <f t="shared" si="70"/>
        <v>0</v>
      </c>
      <c r="W239">
        <v>4</v>
      </c>
      <c r="X239" s="4">
        <f t="shared" si="71"/>
        <v>1</v>
      </c>
      <c r="Y239">
        <f t="shared" si="72"/>
        <v>4</v>
      </c>
      <c r="AA239">
        <f t="shared" si="73"/>
        <v>17</v>
      </c>
      <c r="AB239">
        <f t="shared" si="74"/>
        <v>238</v>
      </c>
      <c r="AC239">
        <f>VLOOKUP(A239,Referenz_MF!A:E,5,FALSE)</f>
        <v>0</v>
      </c>
      <c r="AD239">
        <f t="shared" si="75"/>
        <v>0</v>
      </c>
    </row>
    <row r="240" spans="1:30" x14ac:dyDescent="0.35">
      <c r="A240" s="5" t="s">
        <v>304</v>
      </c>
      <c r="B240">
        <v>0</v>
      </c>
      <c r="C240" s="4">
        <f t="shared" si="57"/>
        <v>9.8960933020553004</v>
      </c>
      <c r="D240">
        <f t="shared" si="58"/>
        <v>0</v>
      </c>
      <c r="E240">
        <v>0</v>
      </c>
      <c r="F240" s="4">
        <f t="shared" si="59"/>
        <v>8.2454513095147544</v>
      </c>
      <c r="G240">
        <f t="shared" si="60"/>
        <v>0</v>
      </c>
      <c r="H240">
        <v>1</v>
      </c>
      <c r="I240" s="4">
        <f t="shared" si="61"/>
        <v>1</v>
      </c>
      <c r="J240">
        <f t="shared" si="62"/>
        <v>1</v>
      </c>
      <c r="K240">
        <v>0</v>
      </c>
      <c r="L240" s="4">
        <f t="shared" si="63"/>
        <v>1</v>
      </c>
      <c r="M240">
        <f t="shared" si="64"/>
        <v>0</v>
      </c>
      <c r="N240">
        <v>0</v>
      </c>
      <c r="O240" s="4">
        <f t="shared" si="65"/>
        <v>9.9744295190560024</v>
      </c>
      <c r="P240">
        <f t="shared" si="66"/>
        <v>0</v>
      </c>
      <c r="Q240">
        <v>1</v>
      </c>
      <c r="R240" s="4">
        <f t="shared" si="67"/>
        <v>10</v>
      </c>
      <c r="S240">
        <f t="shared" si="68"/>
        <v>10</v>
      </c>
      <c r="T240">
        <v>0</v>
      </c>
      <c r="U240" s="4">
        <f t="shared" si="69"/>
        <v>1.5588386121019431</v>
      </c>
      <c r="V240">
        <f t="shared" si="70"/>
        <v>0</v>
      </c>
      <c r="W240">
        <v>4</v>
      </c>
      <c r="X240" s="4">
        <f t="shared" si="71"/>
        <v>1</v>
      </c>
      <c r="Y240">
        <f t="shared" si="72"/>
        <v>4</v>
      </c>
      <c r="AA240">
        <f t="shared" si="73"/>
        <v>15</v>
      </c>
      <c r="AB240">
        <f t="shared" si="74"/>
        <v>239</v>
      </c>
      <c r="AC240">
        <f>VLOOKUP(A240,Referenz_MF!A:E,5,FALSE)</f>
        <v>0</v>
      </c>
      <c r="AD240">
        <f t="shared" si="75"/>
        <v>0</v>
      </c>
    </row>
    <row r="241" spans="1:30" x14ac:dyDescent="0.35">
      <c r="A241" s="5" t="s">
        <v>478</v>
      </c>
      <c r="B241">
        <v>0</v>
      </c>
      <c r="C241" s="4">
        <f t="shared" si="57"/>
        <v>9.8960933020553004</v>
      </c>
      <c r="D241">
        <f t="shared" si="58"/>
        <v>0</v>
      </c>
      <c r="E241">
        <v>0</v>
      </c>
      <c r="F241" s="4">
        <f t="shared" si="59"/>
        <v>8.2454513095147544</v>
      </c>
      <c r="G241">
        <f t="shared" si="60"/>
        <v>0</v>
      </c>
      <c r="H241">
        <v>1</v>
      </c>
      <c r="I241" s="4">
        <f t="shared" si="61"/>
        <v>1</v>
      </c>
      <c r="J241">
        <f t="shared" si="62"/>
        <v>1</v>
      </c>
      <c r="K241">
        <v>1</v>
      </c>
      <c r="L241" s="4">
        <f t="shared" si="63"/>
        <v>1</v>
      </c>
      <c r="M241">
        <f t="shared" si="64"/>
        <v>1</v>
      </c>
      <c r="N241">
        <v>0</v>
      </c>
      <c r="O241" s="4">
        <f t="shared" si="65"/>
        <v>9.9744295190560024</v>
      </c>
      <c r="P241">
        <f t="shared" si="66"/>
        <v>0</v>
      </c>
      <c r="Q241">
        <v>0</v>
      </c>
      <c r="R241" s="4">
        <f t="shared" si="67"/>
        <v>10</v>
      </c>
      <c r="S241">
        <f t="shared" si="68"/>
        <v>0</v>
      </c>
      <c r="T241">
        <v>1</v>
      </c>
      <c r="U241" s="4">
        <f t="shared" si="69"/>
        <v>1.5588386121019431</v>
      </c>
      <c r="V241">
        <f t="shared" si="70"/>
        <v>1.5588386121019431</v>
      </c>
      <c r="W241">
        <v>10</v>
      </c>
      <c r="X241" s="4">
        <f t="shared" si="71"/>
        <v>1</v>
      </c>
      <c r="Y241">
        <f t="shared" si="72"/>
        <v>10</v>
      </c>
      <c r="AA241">
        <f t="shared" si="73"/>
        <v>13.558838612101944</v>
      </c>
      <c r="AB241">
        <f t="shared" si="74"/>
        <v>240</v>
      </c>
      <c r="AC241">
        <f>VLOOKUP(A241,Referenz_MF!A:E,5,FALSE)</f>
        <v>0</v>
      </c>
      <c r="AD241">
        <f t="shared" si="75"/>
        <v>0</v>
      </c>
    </row>
    <row r="242" spans="1:30" x14ac:dyDescent="0.35">
      <c r="A242" s="5" t="s">
        <v>131</v>
      </c>
      <c r="B242">
        <v>0</v>
      </c>
      <c r="C242" s="4">
        <f t="shared" si="57"/>
        <v>9.8960933020553004</v>
      </c>
      <c r="D242">
        <f t="shared" si="58"/>
        <v>0</v>
      </c>
      <c r="E242">
        <v>0</v>
      </c>
      <c r="F242" s="4">
        <f t="shared" si="59"/>
        <v>8.2454513095147544</v>
      </c>
      <c r="G242">
        <f t="shared" si="60"/>
        <v>0</v>
      </c>
      <c r="H242">
        <v>1</v>
      </c>
      <c r="I242" s="4">
        <f t="shared" si="61"/>
        <v>1</v>
      </c>
      <c r="J242">
        <f t="shared" si="62"/>
        <v>1</v>
      </c>
      <c r="K242">
        <v>0</v>
      </c>
      <c r="L242" s="4">
        <f t="shared" si="63"/>
        <v>1</v>
      </c>
      <c r="M242">
        <f t="shared" si="64"/>
        <v>0</v>
      </c>
      <c r="N242">
        <v>0</v>
      </c>
      <c r="O242" s="4">
        <f t="shared" si="65"/>
        <v>9.9744295190560024</v>
      </c>
      <c r="P242">
        <f t="shared" si="66"/>
        <v>0</v>
      </c>
      <c r="Q242">
        <v>1</v>
      </c>
      <c r="R242" s="4">
        <f t="shared" si="67"/>
        <v>10</v>
      </c>
      <c r="S242">
        <f t="shared" si="68"/>
        <v>10</v>
      </c>
      <c r="T242">
        <v>0</v>
      </c>
      <c r="U242" s="4">
        <f t="shared" si="69"/>
        <v>1.5588386121019431</v>
      </c>
      <c r="V242">
        <f t="shared" si="70"/>
        <v>0</v>
      </c>
      <c r="W242">
        <v>2</v>
      </c>
      <c r="X242" s="4">
        <f t="shared" si="71"/>
        <v>1</v>
      </c>
      <c r="Y242">
        <f t="shared" si="72"/>
        <v>2</v>
      </c>
      <c r="AA242">
        <f t="shared" si="73"/>
        <v>13</v>
      </c>
      <c r="AB242">
        <f t="shared" si="74"/>
        <v>241</v>
      </c>
      <c r="AC242">
        <f>VLOOKUP(A242,Referenz_MF!A:E,5,FALSE)</f>
        <v>0</v>
      </c>
      <c r="AD242">
        <f t="shared" si="75"/>
        <v>0</v>
      </c>
    </row>
    <row r="243" spans="1:30" x14ac:dyDescent="0.35">
      <c r="A243" s="5" t="s">
        <v>101</v>
      </c>
      <c r="B243">
        <v>0</v>
      </c>
      <c r="C243" s="4">
        <f t="shared" si="57"/>
        <v>9.8960933020553004</v>
      </c>
      <c r="D243">
        <f t="shared" si="58"/>
        <v>0</v>
      </c>
      <c r="E243">
        <v>0</v>
      </c>
      <c r="F243" s="4">
        <f t="shared" si="59"/>
        <v>8.2454513095147544</v>
      </c>
      <c r="G243">
        <f t="shared" si="60"/>
        <v>0</v>
      </c>
      <c r="H243">
        <v>0</v>
      </c>
      <c r="I243" s="4">
        <f t="shared" si="61"/>
        <v>1</v>
      </c>
      <c r="J243">
        <f t="shared" si="62"/>
        <v>0</v>
      </c>
      <c r="K243">
        <v>1</v>
      </c>
      <c r="L243" s="4">
        <f t="shared" si="63"/>
        <v>1</v>
      </c>
      <c r="M243">
        <f t="shared" si="64"/>
        <v>1</v>
      </c>
      <c r="N243">
        <v>0</v>
      </c>
      <c r="O243" s="4">
        <f t="shared" si="65"/>
        <v>9.9744295190560024</v>
      </c>
      <c r="P243">
        <f t="shared" si="66"/>
        <v>0</v>
      </c>
      <c r="Q243">
        <v>0</v>
      </c>
      <c r="R243" s="4">
        <f t="shared" si="67"/>
        <v>10</v>
      </c>
      <c r="S243">
        <f t="shared" si="68"/>
        <v>0</v>
      </c>
      <c r="T243">
        <v>0</v>
      </c>
      <c r="U243" s="4">
        <f t="shared" si="69"/>
        <v>1.5588386121019431</v>
      </c>
      <c r="V243">
        <f t="shared" si="70"/>
        <v>0</v>
      </c>
      <c r="W243">
        <v>11</v>
      </c>
      <c r="X243" s="4">
        <f t="shared" si="71"/>
        <v>1</v>
      </c>
      <c r="Y243">
        <f t="shared" si="72"/>
        <v>11</v>
      </c>
      <c r="AA243">
        <f t="shared" si="73"/>
        <v>12</v>
      </c>
      <c r="AB243">
        <f t="shared" si="74"/>
        <v>242</v>
      </c>
      <c r="AC243">
        <f>VLOOKUP(A243,Referenz_MF!A:E,5,FALSE)</f>
        <v>0</v>
      </c>
      <c r="AD243">
        <f t="shared" si="75"/>
        <v>0</v>
      </c>
    </row>
    <row r="244" spans="1:30" x14ac:dyDescent="0.35">
      <c r="A244" s="5" t="s">
        <v>391</v>
      </c>
      <c r="B244">
        <v>0</v>
      </c>
      <c r="C244" s="4">
        <f t="shared" si="57"/>
        <v>9.8960933020553004</v>
      </c>
      <c r="D244">
        <f t="shared" si="58"/>
        <v>0</v>
      </c>
      <c r="E244">
        <v>0</v>
      </c>
      <c r="F244" s="4">
        <f t="shared" si="59"/>
        <v>8.2454513095147544</v>
      </c>
      <c r="G244">
        <f t="shared" si="60"/>
        <v>0</v>
      </c>
      <c r="H244">
        <v>1</v>
      </c>
      <c r="I244" s="4">
        <f t="shared" si="61"/>
        <v>1</v>
      </c>
      <c r="J244">
        <f t="shared" si="62"/>
        <v>1</v>
      </c>
      <c r="K244">
        <v>0</v>
      </c>
      <c r="L244" s="4">
        <f t="shared" si="63"/>
        <v>1</v>
      </c>
      <c r="M244">
        <f t="shared" si="64"/>
        <v>0</v>
      </c>
      <c r="N244">
        <v>0</v>
      </c>
      <c r="O244" s="4">
        <f t="shared" si="65"/>
        <v>9.9744295190560024</v>
      </c>
      <c r="P244">
        <f t="shared" si="66"/>
        <v>0</v>
      </c>
      <c r="Q244">
        <v>0</v>
      </c>
      <c r="R244" s="4">
        <f t="shared" si="67"/>
        <v>10</v>
      </c>
      <c r="S244">
        <f t="shared" si="68"/>
        <v>0</v>
      </c>
      <c r="T244">
        <v>3</v>
      </c>
      <c r="U244" s="4">
        <f t="shared" si="69"/>
        <v>1.5588386121019431</v>
      </c>
      <c r="V244">
        <f t="shared" si="70"/>
        <v>4.6765158363058292</v>
      </c>
      <c r="W244">
        <v>6</v>
      </c>
      <c r="X244" s="4">
        <f t="shared" si="71"/>
        <v>1</v>
      </c>
      <c r="Y244">
        <f t="shared" si="72"/>
        <v>6</v>
      </c>
      <c r="AA244">
        <f t="shared" si="73"/>
        <v>11.676515836305828</v>
      </c>
      <c r="AB244">
        <f t="shared" si="74"/>
        <v>243</v>
      </c>
      <c r="AC244">
        <f>VLOOKUP(A244,Referenz_MF!A:E,5,FALSE)</f>
        <v>0</v>
      </c>
      <c r="AD244">
        <f t="shared" si="75"/>
        <v>0</v>
      </c>
    </row>
    <row r="245" spans="1:30" x14ac:dyDescent="0.35">
      <c r="A245" s="5" t="s">
        <v>443</v>
      </c>
      <c r="B245">
        <v>0</v>
      </c>
      <c r="C245" s="4">
        <f t="shared" si="57"/>
        <v>9.8960933020553004</v>
      </c>
      <c r="D245">
        <f t="shared" si="58"/>
        <v>0</v>
      </c>
      <c r="E245">
        <v>1</v>
      </c>
      <c r="F245" s="4">
        <f t="shared" si="59"/>
        <v>8.2454513095147544</v>
      </c>
      <c r="G245">
        <f t="shared" si="60"/>
        <v>8.2454513095147544</v>
      </c>
      <c r="H245">
        <v>0</v>
      </c>
      <c r="I245" s="4">
        <f t="shared" si="61"/>
        <v>1</v>
      </c>
      <c r="J245">
        <f t="shared" si="62"/>
        <v>0</v>
      </c>
      <c r="K245">
        <v>1</v>
      </c>
      <c r="L245" s="4">
        <f t="shared" si="63"/>
        <v>1</v>
      </c>
      <c r="M245">
        <f t="shared" si="64"/>
        <v>1</v>
      </c>
      <c r="N245">
        <v>0</v>
      </c>
      <c r="O245" s="4">
        <f t="shared" si="65"/>
        <v>9.9744295190560024</v>
      </c>
      <c r="P245">
        <f t="shared" si="66"/>
        <v>0</v>
      </c>
      <c r="Q245">
        <v>0</v>
      </c>
      <c r="R245" s="4">
        <f t="shared" si="67"/>
        <v>10</v>
      </c>
      <c r="S245">
        <f t="shared" si="68"/>
        <v>0</v>
      </c>
      <c r="T245">
        <v>0</v>
      </c>
      <c r="U245" s="4">
        <f t="shared" si="69"/>
        <v>1.5588386121019431</v>
      </c>
      <c r="V245">
        <f t="shared" si="70"/>
        <v>0</v>
      </c>
      <c r="W245">
        <v>2</v>
      </c>
      <c r="X245" s="4">
        <f t="shared" si="71"/>
        <v>1</v>
      </c>
      <c r="Y245">
        <f t="shared" si="72"/>
        <v>2</v>
      </c>
      <c r="AA245">
        <f t="shared" si="73"/>
        <v>11.245451309514754</v>
      </c>
      <c r="AB245">
        <f t="shared" si="74"/>
        <v>244</v>
      </c>
      <c r="AC245">
        <f>VLOOKUP(A245,Referenz_MF!A:E,5,FALSE)</f>
        <v>0</v>
      </c>
      <c r="AD245">
        <f t="shared" si="75"/>
        <v>0</v>
      </c>
    </row>
    <row r="246" spans="1:30" x14ac:dyDescent="0.35">
      <c r="A246" s="5" t="s">
        <v>496</v>
      </c>
      <c r="B246">
        <v>0</v>
      </c>
      <c r="C246" s="4">
        <f t="shared" si="57"/>
        <v>9.8960933020553004</v>
      </c>
      <c r="D246">
        <f t="shared" si="58"/>
        <v>0</v>
      </c>
      <c r="E246">
        <v>0</v>
      </c>
      <c r="F246" s="4">
        <f t="shared" si="59"/>
        <v>8.2454513095147544</v>
      </c>
      <c r="G246">
        <f t="shared" si="60"/>
        <v>0</v>
      </c>
      <c r="H246">
        <v>2</v>
      </c>
      <c r="I246" s="4">
        <f t="shared" si="61"/>
        <v>1</v>
      </c>
      <c r="J246">
        <f t="shared" si="62"/>
        <v>2</v>
      </c>
      <c r="K246">
        <v>0</v>
      </c>
      <c r="L246" s="4">
        <f t="shared" si="63"/>
        <v>1</v>
      </c>
      <c r="M246">
        <f t="shared" si="64"/>
        <v>0</v>
      </c>
      <c r="N246">
        <v>0</v>
      </c>
      <c r="O246" s="4">
        <f t="shared" si="65"/>
        <v>9.9744295190560024</v>
      </c>
      <c r="P246">
        <f t="shared" si="66"/>
        <v>0</v>
      </c>
      <c r="Q246">
        <v>0</v>
      </c>
      <c r="R246" s="4">
        <f t="shared" si="67"/>
        <v>10</v>
      </c>
      <c r="S246">
        <f t="shared" si="68"/>
        <v>0</v>
      </c>
      <c r="T246">
        <v>0</v>
      </c>
      <c r="U246" s="4">
        <f t="shared" si="69"/>
        <v>1.5588386121019431</v>
      </c>
      <c r="V246">
        <f t="shared" si="70"/>
        <v>0</v>
      </c>
      <c r="W246">
        <v>9</v>
      </c>
      <c r="X246" s="4">
        <f t="shared" si="71"/>
        <v>1</v>
      </c>
      <c r="Y246">
        <f t="shared" si="72"/>
        <v>9</v>
      </c>
      <c r="AA246">
        <f t="shared" si="73"/>
        <v>11</v>
      </c>
      <c r="AB246">
        <f t="shared" si="74"/>
        <v>245</v>
      </c>
      <c r="AC246">
        <f>VLOOKUP(A246,Referenz_MF!A:E,5,FALSE)</f>
        <v>0</v>
      </c>
      <c r="AD246">
        <f t="shared" si="75"/>
        <v>0</v>
      </c>
    </row>
    <row r="247" spans="1:30" x14ac:dyDescent="0.35">
      <c r="A247" s="5" t="s">
        <v>507</v>
      </c>
      <c r="B247">
        <v>0</v>
      </c>
      <c r="C247" s="4">
        <f t="shared" si="57"/>
        <v>9.8960933020553004</v>
      </c>
      <c r="D247">
        <f t="shared" si="58"/>
        <v>0</v>
      </c>
      <c r="E247">
        <v>0</v>
      </c>
      <c r="F247" s="4">
        <f t="shared" si="59"/>
        <v>8.2454513095147544</v>
      </c>
      <c r="G247">
        <f t="shared" si="60"/>
        <v>0</v>
      </c>
      <c r="H247">
        <v>3</v>
      </c>
      <c r="I247" s="4">
        <f t="shared" si="61"/>
        <v>1</v>
      </c>
      <c r="J247">
        <f t="shared" si="62"/>
        <v>3</v>
      </c>
      <c r="K247">
        <v>1</v>
      </c>
      <c r="L247" s="4">
        <f t="shared" si="63"/>
        <v>1</v>
      </c>
      <c r="M247">
        <f t="shared" si="64"/>
        <v>1</v>
      </c>
      <c r="N247">
        <v>0</v>
      </c>
      <c r="O247" s="4">
        <f t="shared" si="65"/>
        <v>9.9744295190560024</v>
      </c>
      <c r="P247">
        <f t="shared" si="66"/>
        <v>0</v>
      </c>
      <c r="Q247">
        <v>0</v>
      </c>
      <c r="R247" s="4">
        <f t="shared" si="67"/>
        <v>10</v>
      </c>
      <c r="S247">
        <f t="shared" si="68"/>
        <v>0</v>
      </c>
      <c r="T247">
        <v>0</v>
      </c>
      <c r="U247" s="4">
        <f t="shared" si="69"/>
        <v>1.5588386121019431</v>
      </c>
      <c r="V247">
        <f t="shared" si="70"/>
        <v>0</v>
      </c>
      <c r="W247">
        <v>7</v>
      </c>
      <c r="X247" s="4">
        <f t="shared" si="71"/>
        <v>1</v>
      </c>
      <c r="Y247">
        <f t="shared" si="72"/>
        <v>7</v>
      </c>
      <c r="AA247">
        <f t="shared" si="73"/>
        <v>11</v>
      </c>
      <c r="AB247">
        <f t="shared" si="74"/>
        <v>245</v>
      </c>
      <c r="AC247">
        <f>VLOOKUP(A247,Referenz_MF!A:E,5,FALSE)</f>
        <v>0</v>
      </c>
      <c r="AD247">
        <f t="shared" si="75"/>
        <v>0</v>
      </c>
    </row>
    <row r="248" spans="1:30" x14ac:dyDescent="0.35">
      <c r="A248" s="5" t="s">
        <v>404</v>
      </c>
      <c r="B248">
        <v>0</v>
      </c>
      <c r="C248" s="4">
        <f t="shared" si="57"/>
        <v>9.8960933020553004</v>
      </c>
      <c r="D248">
        <f t="shared" si="58"/>
        <v>0</v>
      </c>
      <c r="E248">
        <v>0</v>
      </c>
      <c r="F248" s="4">
        <f t="shared" si="59"/>
        <v>8.2454513095147544</v>
      </c>
      <c r="G248">
        <f t="shared" si="60"/>
        <v>0</v>
      </c>
      <c r="H248">
        <v>1</v>
      </c>
      <c r="I248" s="4">
        <f t="shared" si="61"/>
        <v>1</v>
      </c>
      <c r="J248">
        <f t="shared" si="62"/>
        <v>1</v>
      </c>
      <c r="K248">
        <v>0</v>
      </c>
      <c r="L248" s="4">
        <f t="shared" si="63"/>
        <v>1</v>
      </c>
      <c r="M248">
        <f t="shared" si="64"/>
        <v>0</v>
      </c>
      <c r="N248">
        <v>0</v>
      </c>
      <c r="O248" s="4">
        <f t="shared" si="65"/>
        <v>9.9744295190560024</v>
      </c>
      <c r="P248">
        <f t="shared" si="66"/>
        <v>0</v>
      </c>
      <c r="Q248">
        <v>1</v>
      </c>
      <c r="R248" s="4">
        <f t="shared" si="67"/>
        <v>10</v>
      </c>
      <c r="S248">
        <f t="shared" si="68"/>
        <v>10</v>
      </c>
      <c r="T248">
        <v>0</v>
      </c>
      <c r="U248" s="4">
        <f t="shared" si="69"/>
        <v>1.5588386121019431</v>
      </c>
      <c r="V248">
        <f t="shared" si="70"/>
        <v>0</v>
      </c>
      <c r="W248">
        <v>0</v>
      </c>
      <c r="X248" s="4">
        <f t="shared" si="71"/>
        <v>1</v>
      </c>
      <c r="Y248">
        <f t="shared" si="72"/>
        <v>0</v>
      </c>
      <c r="AA248">
        <f t="shared" si="73"/>
        <v>11</v>
      </c>
      <c r="AB248">
        <f t="shared" si="74"/>
        <v>245</v>
      </c>
      <c r="AC248">
        <f>VLOOKUP(A248,Referenz_MF!A:E,5,FALSE)</f>
        <v>0</v>
      </c>
      <c r="AD248">
        <f t="shared" si="75"/>
        <v>0</v>
      </c>
    </row>
    <row r="249" spans="1:30" x14ac:dyDescent="0.35">
      <c r="A249" s="5" t="s">
        <v>207</v>
      </c>
      <c r="B249">
        <v>0</v>
      </c>
      <c r="C249" s="4">
        <f t="shared" si="57"/>
        <v>9.8960933020553004</v>
      </c>
      <c r="D249">
        <f t="shared" si="58"/>
        <v>0</v>
      </c>
      <c r="E249">
        <v>0</v>
      </c>
      <c r="F249" s="4">
        <f t="shared" si="59"/>
        <v>8.2454513095147544</v>
      </c>
      <c r="G249">
        <f t="shared" si="60"/>
        <v>0</v>
      </c>
      <c r="H249">
        <v>3</v>
      </c>
      <c r="I249" s="4">
        <f t="shared" si="61"/>
        <v>1</v>
      </c>
      <c r="J249">
        <f t="shared" si="62"/>
        <v>3</v>
      </c>
      <c r="K249">
        <v>4</v>
      </c>
      <c r="L249" s="4">
        <f t="shared" si="63"/>
        <v>1</v>
      </c>
      <c r="M249">
        <f t="shared" si="64"/>
        <v>4</v>
      </c>
      <c r="N249">
        <v>0</v>
      </c>
      <c r="O249" s="4">
        <f t="shared" si="65"/>
        <v>9.9744295190560024</v>
      </c>
      <c r="P249">
        <f t="shared" si="66"/>
        <v>0</v>
      </c>
      <c r="Q249">
        <v>0</v>
      </c>
      <c r="R249" s="4">
        <f t="shared" si="67"/>
        <v>10</v>
      </c>
      <c r="S249">
        <f t="shared" si="68"/>
        <v>0</v>
      </c>
      <c r="T249">
        <v>0</v>
      </c>
      <c r="U249" s="4">
        <f t="shared" si="69"/>
        <v>1.5588386121019431</v>
      </c>
      <c r="V249">
        <f t="shared" si="70"/>
        <v>0</v>
      </c>
      <c r="W249">
        <v>3</v>
      </c>
      <c r="X249" s="4">
        <f t="shared" si="71"/>
        <v>1</v>
      </c>
      <c r="Y249">
        <f t="shared" si="72"/>
        <v>3</v>
      </c>
      <c r="AA249">
        <f t="shared" si="73"/>
        <v>10</v>
      </c>
      <c r="AB249">
        <f t="shared" si="74"/>
        <v>248</v>
      </c>
      <c r="AC249">
        <f>VLOOKUP(A249,Referenz_MF!A:E,5,FALSE)</f>
        <v>0</v>
      </c>
      <c r="AD249">
        <f t="shared" si="75"/>
        <v>0</v>
      </c>
    </row>
    <row r="250" spans="1:30" x14ac:dyDescent="0.35">
      <c r="A250" s="5" t="s">
        <v>280</v>
      </c>
      <c r="B250">
        <v>0</v>
      </c>
      <c r="C250" s="4">
        <f t="shared" si="57"/>
        <v>9.8960933020553004</v>
      </c>
      <c r="D250">
        <f t="shared" si="58"/>
        <v>0</v>
      </c>
      <c r="E250">
        <v>0</v>
      </c>
      <c r="F250" s="4">
        <f t="shared" si="59"/>
        <v>8.2454513095147544</v>
      </c>
      <c r="G250">
        <f t="shared" si="60"/>
        <v>0</v>
      </c>
      <c r="H250">
        <v>3</v>
      </c>
      <c r="I250" s="4">
        <f t="shared" si="61"/>
        <v>1</v>
      </c>
      <c r="J250">
        <f t="shared" si="62"/>
        <v>3</v>
      </c>
      <c r="K250">
        <v>2</v>
      </c>
      <c r="L250" s="4">
        <f t="shared" si="63"/>
        <v>1</v>
      </c>
      <c r="M250">
        <f t="shared" si="64"/>
        <v>2</v>
      </c>
      <c r="N250">
        <v>0</v>
      </c>
      <c r="O250" s="4">
        <f t="shared" si="65"/>
        <v>9.9744295190560024</v>
      </c>
      <c r="P250">
        <f t="shared" si="66"/>
        <v>0</v>
      </c>
      <c r="Q250">
        <v>0</v>
      </c>
      <c r="R250" s="4">
        <f t="shared" si="67"/>
        <v>10</v>
      </c>
      <c r="S250">
        <f t="shared" si="68"/>
        <v>0</v>
      </c>
      <c r="T250">
        <v>0</v>
      </c>
      <c r="U250" s="4">
        <f t="shared" si="69"/>
        <v>1.5588386121019431</v>
      </c>
      <c r="V250">
        <f t="shared" si="70"/>
        <v>0</v>
      </c>
      <c r="W250">
        <v>5</v>
      </c>
      <c r="X250" s="4">
        <f t="shared" si="71"/>
        <v>1</v>
      </c>
      <c r="Y250">
        <f t="shared" si="72"/>
        <v>5</v>
      </c>
      <c r="AA250">
        <f t="shared" si="73"/>
        <v>10</v>
      </c>
      <c r="AB250">
        <f t="shared" si="74"/>
        <v>248</v>
      </c>
      <c r="AC250">
        <f>VLOOKUP(A250,Referenz_MF!A:E,5,FALSE)</f>
        <v>0</v>
      </c>
      <c r="AD250">
        <f t="shared" si="75"/>
        <v>0</v>
      </c>
    </row>
    <row r="251" spans="1:30" x14ac:dyDescent="0.35">
      <c r="A251" s="5" t="s">
        <v>395</v>
      </c>
      <c r="B251">
        <v>0</v>
      </c>
      <c r="C251" s="4">
        <f t="shared" si="57"/>
        <v>9.8960933020553004</v>
      </c>
      <c r="D251">
        <f t="shared" si="58"/>
        <v>0</v>
      </c>
      <c r="E251">
        <v>0</v>
      </c>
      <c r="F251" s="4">
        <f t="shared" si="59"/>
        <v>8.2454513095147544</v>
      </c>
      <c r="G251">
        <f t="shared" si="60"/>
        <v>0</v>
      </c>
      <c r="H251">
        <v>1</v>
      </c>
      <c r="I251" s="4">
        <f t="shared" si="61"/>
        <v>1</v>
      </c>
      <c r="J251">
        <f t="shared" si="62"/>
        <v>1</v>
      </c>
      <c r="K251">
        <v>0</v>
      </c>
      <c r="L251" s="4">
        <f t="shared" si="63"/>
        <v>1</v>
      </c>
      <c r="M251">
        <f t="shared" si="64"/>
        <v>0</v>
      </c>
      <c r="N251">
        <v>0</v>
      </c>
      <c r="O251" s="4">
        <f t="shared" si="65"/>
        <v>9.9744295190560024</v>
      </c>
      <c r="P251">
        <f t="shared" si="66"/>
        <v>0</v>
      </c>
      <c r="Q251">
        <v>0</v>
      </c>
      <c r="R251" s="4">
        <f t="shared" si="67"/>
        <v>10</v>
      </c>
      <c r="S251">
        <f t="shared" si="68"/>
        <v>0</v>
      </c>
      <c r="T251">
        <v>0</v>
      </c>
      <c r="U251" s="4">
        <f t="shared" si="69"/>
        <v>1.5588386121019431</v>
      </c>
      <c r="V251">
        <f t="shared" si="70"/>
        <v>0</v>
      </c>
      <c r="W251">
        <v>8</v>
      </c>
      <c r="X251" s="4">
        <f t="shared" si="71"/>
        <v>1</v>
      </c>
      <c r="Y251">
        <f t="shared" si="72"/>
        <v>8</v>
      </c>
      <c r="AA251">
        <f t="shared" si="73"/>
        <v>9</v>
      </c>
      <c r="AB251">
        <f t="shared" si="74"/>
        <v>250</v>
      </c>
      <c r="AC251">
        <f>VLOOKUP(A251,Referenz_MF!A:E,5,FALSE)</f>
        <v>0</v>
      </c>
      <c r="AD251">
        <f t="shared" si="75"/>
        <v>0</v>
      </c>
    </row>
    <row r="252" spans="1:30" x14ac:dyDescent="0.35">
      <c r="A252" s="5" t="s">
        <v>464</v>
      </c>
      <c r="B252">
        <v>0</v>
      </c>
      <c r="C252" s="4">
        <f t="shared" si="57"/>
        <v>9.8960933020553004</v>
      </c>
      <c r="D252">
        <f t="shared" si="58"/>
        <v>0</v>
      </c>
      <c r="E252">
        <v>0</v>
      </c>
      <c r="F252" s="4">
        <f t="shared" si="59"/>
        <v>8.2454513095147544</v>
      </c>
      <c r="G252">
        <f t="shared" si="60"/>
        <v>0</v>
      </c>
      <c r="H252">
        <v>0</v>
      </c>
      <c r="I252" s="4">
        <f t="shared" si="61"/>
        <v>1</v>
      </c>
      <c r="J252">
        <f t="shared" si="62"/>
        <v>0</v>
      </c>
      <c r="K252">
        <v>4</v>
      </c>
      <c r="L252" s="4">
        <f t="shared" si="63"/>
        <v>1</v>
      </c>
      <c r="M252">
        <f t="shared" si="64"/>
        <v>4</v>
      </c>
      <c r="N252">
        <v>0</v>
      </c>
      <c r="O252" s="4">
        <f t="shared" si="65"/>
        <v>9.9744295190560024</v>
      </c>
      <c r="P252">
        <f t="shared" si="66"/>
        <v>0</v>
      </c>
      <c r="Q252">
        <v>0</v>
      </c>
      <c r="R252" s="4">
        <f t="shared" si="67"/>
        <v>10</v>
      </c>
      <c r="S252">
        <f t="shared" si="68"/>
        <v>0</v>
      </c>
      <c r="T252">
        <v>1</v>
      </c>
      <c r="U252" s="4">
        <f t="shared" si="69"/>
        <v>1.5588386121019431</v>
      </c>
      <c r="V252">
        <f t="shared" si="70"/>
        <v>1.5588386121019431</v>
      </c>
      <c r="W252">
        <v>3</v>
      </c>
      <c r="X252" s="4">
        <f t="shared" si="71"/>
        <v>1</v>
      </c>
      <c r="Y252">
        <f t="shared" si="72"/>
        <v>3</v>
      </c>
      <c r="AA252">
        <f t="shared" si="73"/>
        <v>8.558838612101944</v>
      </c>
      <c r="AB252">
        <f t="shared" si="74"/>
        <v>251</v>
      </c>
      <c r="AC252">
        <f>VLOOKUP(A252,Referenz_MF!A:E,5,FALSE)</f>
        <v>0</v>
      </c>
      <c r="AD252">
        <f t="shared" si="75"/>
        <v>0</v>
      </c>
    </row>
    <row r="253" spans="1:30" x14ac:dyDescent="0.35">
      <c r="A253" s="5" t="s">
        <v>466</v>
      </c>
      <c r="B253">
        <v>0</v>
      </c>
      <c r="C253" s="4">
        <f t="shared" si="57"/>
        <v>9.8960933020553004</v>
      </c>
      <c r="D253">
        <f t="shared" si="58"/>
        <v>0</v>
      </c>
      <c r="E253">
        <v>0</v>
      </c>
      <c r="F253" s="4">
        <f t="shared" si="59"/>
        <v>8.2454513095147544</v>
      </c>
      <c r="G253">
        <f t="shared" si="60"/>
        <v>0</v>
      </c>
      <c r="H253">
        <v>0</v>
      </c>
      <c r="I253" s="4">
        <f t="shared" si="61"/>
        <v>1</v>
      </c>
      <c r="J253">
        <f t="shared" si="62"/>
        <v>0</v>
      </c>
      <c r="K253">
        <v>1</v>
      </c>
      <c r="L253" s="4">
        <f t="shared" si="63"/>
        <v>1</v>
      </c>
      <c r="M253">
        <f t="shared" si="64"/>
        <v>1</v>
      </c>
      <c r="N253">
        <v>0</v>
      </c>
      <c r="O253" s="4">
        <f t="shared" si="65"/>
        <v>9.9744295190560024</v>
      </c>
      <c r="P253">
        <f t="shared" si="66"/>
        <v>0</v>
      </c>
      <c r="Q253">
        <v>0</v>
      </c>
      <c r="R253" s="4">
        <f t="shared" si="67"/>
        <v>10</v>
      </c>
      <c r="S253">
        <f t="shared" si="68"/>
        <v>0</v>
      </c>
      <c r="T253">
        <v>0</v>
      </c>
      <c r="U253" s="4">
        <f t="shared" si="69"/>
        <v>1.5588386121019431</v>
      </c>
      <c r="V253">
        <f t="shared" si="70"/>
        <v>0</v>
      </c>
      <c r="W253">
        <v>7</v>
      </c>
      <c r="X253" s="4">
        <f t="shared" si="71"/>
        <v>1</v>
      </c>
      <c r="Y253">
        <f t="shared" si="72"/>
        <v>7</v>
      </c>
      <c r="AA253">
        <f t="shared" si="73"/>
        <v>8</v>
      </c>
      <c r="AB253">
        <f t="shared" si="74"/>
        <v>252</v>
      </c>
      <c r="AC253">
        <f>VLOOKUP(A253,Referenz_MF!A:E,5,FALSE)</f>
        <v>0</v>
      </c>
      <c r="AD253">
        <f t="shared" si="75"/>
        <v>0</v>
      </c>
    </row>
    <row r="254" spans="1:30" x14ac:dyDescent="0.35">
      <c r="A254" s="5" t="s">
        <v>473</v>
      </c>
      <c r="B254">
        <v>0</v>
      </c>
      <c r="C254" s="4">
        <f t="shared" si="57"/>
        <v>9.8960933020553004</v>
      </c>
      <c r="D254">
        <f t="shared" si="58"/>
        <v>0</v>
      </c>
      <c r="E254">
        <v>0</v>
      </c>
      <c r="F254" s="4">
        <f t="shared" si="59"/>
        <v>8.2454513095147544</v>
      </c>
      <c r="G254">
        <f t="shared" si="60"/>
        <v>0</v>
      </c>
      <c r="H254">
        <v>0</v>
      </c>
      <c r="I254" s="4">
        <f t="shared" si="61"/>
        <v>1</v>
      </c>
      <c r="J254">
        <f t="shared" si="62"/>
        <v>0</v>
      </c>
      <c r="K254">
        <v>0</v>
      </c>
      <c r="L254" s="4">
        <f t="shared" si="63"/>
        <v>1</v>
      </c>
      <c r="M254">
        <f t="shared" si="64"/>
        <v>0</v>
      </c>
      <c r="N254">
        <v>0</v>
      </c>
      <c r="O254" s="4">
        <f t="shared" si="65"/>
        <v>9.9744295190560024</v>
      </c>
      <c r="P254">
        <f t="shared" si="66"/>
        <v>0</v>
      </c>
      <c r="Q254">
        <v>0</v>
      </c>
      <c r="R254" s="4">
        <f t="shared" si="67"/>
        <v>10</v>
      </c>
      <c r="S254">
        <f t="shared" si="68"/>
        <v>0</v>
      </c>
      <c r="T254">
        <v>0</v>
      </c>
      <c r="U254" s="4">
        <f t="shared" si="69"/>
        <v>1.5588386121019431</v>
      </c>
      <c r="V254">
        <f t="shared" si="70"/>
        <v>0</v>
      </c>
      <c r="W254">
        <v>8</v>
      </c>
      <c r="X254" s="4">
        <f t="shared" si="71"/>
        <v>1</v>
      </c>
      <c r="Y254">
        <f t="shared" si="72"/>
        <v>8</v>
      </c>
      <c r="AA254">
        <f t="shared" si="73"/>
        <v>8</v>
      </c>
      <c r="AB254">
        <f t="shared" si="74"/>
        <v>252</v>
      </c>
      <c r="AC254">
        <f>VLOOKUP(A254,Referenz_MF!A:E,5,FALSE)</f>
        <v>0</v>
      </c>
      <c r="AD254">
        <f t="shared" si="75"/>
        <v>0</v>
      </c>
    </row>
    <row r="255" spans="1:30" x14ac:dyDescent="0.35">
      <c r="A255" s="5" t="s">
        <v>328</v>
      </c>
      <c r="B255">
        <v>0</v>
      </c>
      <c r="C255" s="4">
        <f t="shared" si="57"/>
        <v>9.8960933020553004</v>
      </c>
      <c r="D255">
        <f t="shared" si="58"/>
        <v>0</v>
      </c>
      <c r="E255">
        <v>0</v>
      </c>
      <c r="F255" s="4">
        <f t="shared" si="59"/>
        <v>8.2454513095147544</v>
      </c>
      <c r="G255">
        <f t="shared" si="60"/>
        <v>0</v>
      </c>
      <c r="H255">
        <v>1</v>
      </c>
      <c r="I255" s="4">
        <f t="shared" si="61"/>
        <v>1</v>
      </c>
      <c r="J255">
        <f t="shared" si="62"/>
        <v>1</v>
      </c>
      <c r="K255">
        <v>4</v>
      </c>
      <c r="L255" s="4">
        <f t="shared" si="63"/>
        <v>1</v>
      </c>
      <c r="M255">
        <f t="shared" si="64"/>
        <v>4</v>
      </c>
      <c r="N255">
        <v>0</v>
      </c>
      <c r="O255" s="4">
        <f t="shared" si="65"/>
        <v>9.9744295190560024</v>
      </c>
      <c r="P255">
        <f t="shared" si="66"/>
        <v>0</v>
      </c>
      <c r="Q255">
        <v>0</v>
      </c>
      <c r="R255" s="4">
        <f t="shared" si="67"/>
        <v>10</v>
      </c>
      <c r="S255">
        <f t="shared" si="68"/>
        <v>0</v>
      </c>
      <c r="T255">
        <v>0</v>
      </c>
      <c r="U255" s="4">
        <f t="shared" si="69"/>
        <v>1.5588386121019431</v>
      </c>
      <c r="V255">
        <f t="shared" si="70"/>
        <v>0</v>
      </c>
      <c r="W255">
        <v>3</v>
      </c>
      <c r="X255" s="4">
        <f t="shared" si="71"/>
        <v>1</v>
      </c>
      <c r="Y255">
        <f t="shared" si="72"/>
        <v>3</v>
      </c>
      <c r="AA255">
        <f t="shared" si="73"/>
        <v>8</v>
      </c>
      <c r="AB255">
        <f t="shared" si="74"/>
        <v>252</v>
      </c>
      <c r="AC255">
        <f>VLOOKUP(A255,Referenz_MF!A:E,5,FALSE)</f>
        <v>0</v>
      </c>
      <c r="AD255">
        <f t="shared" si="75"/>
        <v>0</v>
      </c>
    </row>
    <row r="256" spans="1:30" x14ac:dyDescent="0.35">
      <c r="A256" s="5" t="s">
        <v>76</v>
      </c>
      <c r="B256">
        <v>0</v>
      </c>
      <c r="C256" s="4">
        <f t="shared" si="57"/>
        <v>9.8960933020553004</v>
      </c>
      <c r="D256">
        <f t="shared" si="58"/>
        <v>0</v>
      </c>
      <c r="E256">
        <v>0</v>
      </c>
      <c r="F256" s="4">
        <f t="shared" si="59"/>
        <v>8.2454513095147544</v>
      </c>
      <c r="G256">
        <f t="shared" si="60"/>
        <v>0</v>
      </c>
      <c r="H256">
        <v>0</v>
      </c>
      <c r="I256" s="4">
        <f t="shared" si="61"/>
        <v>1</v>
      </c>
      <c r="J256">
        <f t="shared" si="62"/>
        <v>0</v>
      </c>
      <c r="K256">
        <v>0</v>
      </c>
      <c r="L256" s="4">
        <f t="shared" si="63"/>
        <v>1</v>
      </c>
      <c r="M256">
        <f t="shared" si="64"/>
        <v>0</v>
      </c>
      <c r="N256">
        <v>0</v>
      </c>
      <c r="O256" s="4">
        <f t="shared" si="65"/>
        <v>9.9744295190560024</v>
      </c>
      <c r="P256">
        <f t="shared" si="66"/>
        <v>0</v>
      </c>
      <c r="Q256">
        <v>0</v>
      </c>
      <c r="R256" s="4">
        <f t="shared" si="67"/>
        <v>10</v>
      </c>
      <c r="S256">
        <f t="shared" si="68"/>
        <v>0</v>
      </c>
      <c r="T256">
        <v>0</v>
      </c>
      <c r="U256" s="4">
        <f t="shared" si="69"/>
        <v>1.5588386121019431</v>
      </c>
      <c r="V256">
        <f t="shared" si="70"/>
        <v>0</v>
      </c>
      <c r="W256">
        <v>7</v>
      </c>
      <c r="X256" s="4">
        <f t="shared" si="71"/>
        <v>1</v>
      </c>
      <c r="Y256">
        <f t="shared" si="72"/>
        <v>7</v>
      </c>
      <c r="AA256">
        <f t="shared" si="73"/>
        <v>7</v>
      </c>
      <c r="AB256">
        <f t="shared" si="74"/>
        <v>255</v>
      </c>
      <c r="AC256">
        <f>VLOOKUP(A256,Referenz_MF!A:E,5,FALSE)</f>
        <v>0</v>
      </c>
      <c r="AD256">
        <f t="shared" si="75"/>
        <v>0</v>
      </c>
    </row>
    <row r="257" spans="1:30" x14ac:dyDescent="0.35">
      <c r="A257" s="5" t="s">
        <v>409</v>
      </c>
      <c r="B257">
        <v>0</v>
      </c>
      <c r="C257" s="4">
        <f t="shared" si="57"/>
        <v>9.8960933020553004</v>
      </c>
      <c r="D257">
        <f t="shared" si="58"/>
        <v>0</v>
      </c>
      <c r="E257">
        <v>0</v>
      </c>
      <c r="F257" s="4">
        <f t="shared" si="59"/>
        <v>8.2454513095147544</v>
      </c>
      <c r="G257">
        <f t="shared" si="60"/>
        <v>0</v>
      </c>
      <c r="H257">
        <v>1</v>
      </c>
      <c r="I257" s="4">
        <f t="shared" si="61"/>
        <v>1</v>
      </c>
      <c r="J257">
        <f t="shared" si="62"/>
        <v>1</v>
      </c>
      <c r="K257">
        <v>2</v>
      </c>
      <c r="L257" s="4">
        <f t="shared" si="63"/>
        <v>1</v>
      </c>
      <c r="M257">
        <f t="shared" si="64"/>
        <v>2</v>
      </c>
      <c r="N257">
        <v>0</v>
      </c>
      <c r="O257" s="4">
        <f t="shared" si="65"/>
        <v>9.9744295190560024</v>
      </c>
      <c r="P257">
        <f t="shared" si="66"/>
        <v>0</v>
      </c>
      <c r="Q257">
        <v>0</v>
      </c>
      <c r="R257" s="4">
        <f t="shared" si="67"/>
        <v>10</v>
      </c>
      <c r="S257">
        <f t="shared" si="68"/>
        <v>0</v>
      </c>
      <c r="T257">
        <v>0</v>
      </c>
      <c r="U257" s="4">
        <f t="shared" si="69"/>
        <v>1.5588386121019431</v>
      </c>
      <c r="V257">
        <f t="shared" si="70"/>
        <v>0</v>
      </c>
      <c r="W257">
        <v>4</v>
      </c>
      <c r="X257" s="4">
        <f t="shared" si="71"/>
        <v>1</v>
      </c>
      <c r="Y257">
        <f t="shared" si="72"/>
        <v>4</v>
      </c>
      <c r="AA257">
        <f t="shared" si="73"/>
        <v>7</v>
      </c>
      <c r="AB257">
        <f t="shared" si="74"/>
        <v>255</v>
      </c>
      <c r="AC257">
        <f>VLOOKUP(A257,Referenz_MF!A:E,5,FALSE)</f>
        <v>0</v>
      </c>
      <c r="AD257">
        <f t="shared" si="75"/>
        <v>0</v>
      </c>
    </row>
    <row r="258" spans="1:30" x14ac:dyDescent="0.35">
      <c r="A258" s="5" t="s">
        <v>218</v>
      </c>
      <c r="B258">
        <v>0</v>
      </c>
      <c r="C258" s="4">
        <f t="shared" ref="C258:C296" si="76">$C$298</f>
        <v>9.8960933020553004</v>
      </c>
      <c r="D258">
        <f t="shared" ref="D258:D296" si="77">B258*C258</f>
        <v>0</v>
      </c>
      <c r="E258">
        <v>0</v>
      </c>
      <c r="F258" s="4">
        <f t="shared" ref="F258:F296" si="78">$F$298</f>
        <v>8.2454513095147544</v>
      </c>
      <c r="G258">
        <f t="shared" ref="G258:G296" si="79">E258*F258</f>
        <v>0</v>
      </c>
      <c r="H258">
        <v>1</v>
      </c>
      <c r="I258" s="4">
        <f t="shared" ref="I258:I296" si="80">$I$298</f>
        <v>1</v>
      </c>
      <c r="J258">
        <f t="shared" ref="J258:J296" si="81">H258*I258</f>
        <v>1</v>
      </c>
      <c r="K258">
        <v>0</v>
      </c>
      <c r="L258" s="4">
        <f t="shared" ref="L258:L296" si="82">$L$298</f>
        <v>1</v>
      </c>
      <c r="M258">
        <f t="shared" ref="M258:M296" si="83">K258*L258</f>
        <v>0</v>
      </c>
      <c r="N258">
        <v>0</v>
      </c>
      <c r="O258" s="4">
        <f t="shared" ref="O258:O296" si="84">$O$298</f>
        <v>9.9744295190560024</v>
      </c>
      <c r="P258">
        <f t="shared" ref="P258:P296" si="85">N258*O258</f>
        <v>0</v>
      </c>
      <c r="Q258">
        <v>0</v>
      </c>
      <c r="R258" s="4">
        <f t="shared" ref="R258:R296" si="86">$R$298</f>
        <v>10</v>
      </c>
      <c r="S258">
        <f t="shared" ref="S258:S296" si="87">Q258*R258</f>
        <v>0</v>
      </c>
      <c r="T258">
        <v>0</v>
      </c>
      <c r="U258" s="4">
        <f t="shared" ref="U258:U296" si="88">$U$298</f>
        <v>1.5588386121019431</v>
      </c>
      <c r="V258">
        <f t="shared" ref="V258:V296" si="89">T258*U258</f>
        <v>0</v>
      </c>
      <c r="W258">
        <v>6</v>
      </c>
      <c r="X258" s="4">
        <f t="shared" ref="X258:X296" si="90">$X$298</f>
        <v>1</v>
      </c>
      <c r="Y258">
        <f t="shared" ref="Y258:Y296" si="91">W258*X258</f>
        <v>6</v>
      </c>
      <c r="AA258">
        <f t="shared" ref="AA258:AA296" si="92">SUM(V258,S258,P258,M258,J258,G258,D258,Y258)</f>
        <v>7</v>
      </c>
      <c r="AB258">
        <f t="shared" ref="AB258:AB296" si="93">RANK(AA258,AA:AA,0)</f>
        <v>255</v>
      </c>
      <c r="AC258">
        <f>VLOOKUP(A258,Referenz_MF!A:E,5,FALSE)</f>
        <v>0</v>
      </c>
      <c r="AD258">
        <f t="shared" ref="AD258:AD296" si="94">IFERROR(IF(AC258=0,0,ABS(AB258-AC258)),0)</f>
        <v>0</v>
      </c>
    </row>
    <row r="259" spans="1:30" x14ac:dyDescent="0.35">
      <c r="A259" s="5" t="s">
        <v>371</v>
      </c>
      <c r="B259">
        <v>0</v>
      </c>
      <c r="C259" s="4">
        <f t="shared" si="76"/>
        <v>9.8960933020553004</v>
      </c>
      <c r="D259">
        <f t="shared" si="77"/>
        <v>0</v>
      </c>
      <c r="E259">
        <v>0</v>
      </c>
      <c r="F259" s="4">
        <f t="shared" si="78"/>
        <v>8.2454513095147544</v>
      </c>
      <c r="G259">
        <f t="shared" si="79"/>
        <v>0</v>
      </c>
      <c r="H259">
        <v>1</v>
      </c>
      <c r="I259" s="4">
        <f t="shared" si="80"/>
        <v>1</v>
      </c>
      <c r="J259">
        <f t="shared" si="81"/>
        <v>1</v>
      </c>
      <c r="K259">
        <v>0</v>
      </c>
      <c r="L259" s="4">
        <f t="shared" si="82"/>
        <v>1</v>
      </c>
      <c r="M259">
        <f t="shared" si="83"/>
        <v>0</v>
      </c>
      <c r="N259">
        <v>0</v>
      </c>
      <c r="O259" s="4">
        <f t="shared" si="84"/>
        <v>9.9744295190560024</v>
      </c>
      <c r="P259">
        <f t="shared" si="85"/>
        <v>0</v>
      </c>
      <c r="Q259">
        <v>0</v>
      </c>
      <c r="R259" s="4">
        <f t="shared" si="86"/>
        <v>10</v>
      </c>
      <c r="S259">
        <f t="shared" si="87"/>
        <v>0</v>
      </c>
      <c r="T259">
        <v>1</v>
      </c>
      <c r="U259" s="4">
        <f t="shared" si="88"/>
        <v>1.5588386121019431</v>
      </c>
      <c r="V259">
        <f t="shared" si="89"/>
        <v>1.5588386121019431</v>
      </c>
      <c r="W259">
        <v>4</v>
      </c>
      <c r="X259" s="4">
        <f t="shared" si="90"/>
        <v>1</v>
      </c>
      <c r="Y259">
        <f t="shared" si="91"/>
        <v>4</v>
      </c>
      <c r="AA259">
        <f t="shared" si="92"/>
        <v>6.5588386121019431</v>
      </c>
      <c r="AB259">
        <f t="shared" si="93"/>
        <v>258</v>
      </c>
      <c r="AC259">
        <f>VLOOKUP(A259,Referenz_MF!A:E,5,FALSE)</f>
        <v>0</v>
      </c>
      <c r="AD259">
        <f t="shared" si="94"/>
        <v>0</v>
      </c>
    </row>
    <row r="260" spans="1:30" x14ac:dyDescent="0.35">
      <c r="A260" s="5" t="s">
        <v>349</v>
      </c>
      <c r="B260">
        <v>0</v>
      </c>
      <c r="C260" s="4">
        <f t="shared" si="76"/>
        <v>9.8960933020553004</v>
      </c>
      <c r="D260">
        <f t="shared" si="77"/>
        <v>0</v>
      </c>
      <c r="E260">
        <v>0</v>
      </c>
      <c r="F260" s="4">
        <f t="shared" si="78"/>
        <v>8.2454513095147544</v>
      </c>
      <c r="G260">
        <f t="shared" si="79"/>
        <v>0</v>
      </c>
      <c r="H260">
        <v>0</v>
      </c>
      <c r="I260" s="4">
        <f t="shared" si="80"/>
        <v>1</v>
      </c>
      <c r="J260">
        <f t="shared" si="81"/>
        <v>0</v>
      </c>
      <c r="K260">
        <v>1</v>
      </c>
      <c r="L260" s="4">
        <f t="shared" si="82"/>
        <v>1</v>
      </c>
      <c r="M260">
        <f t="shared" si="83"/>
        <v>1</v>
      </c>
      <c r="N260">
        <v>0</v>
      </c>
      <c r="O260" s="4">
        <f t="shared" si="84"/>
        <v>9.9744295190560024</v>
      </c>
      <c r="P260">
        <f t="shared" si="85"/>
        <v>0</v>
      </c>
      <c r="Q260">
        <v>0</v>
      </c>
      <c r="R260" s="4">
        <f t="shared" si="86"/>
        <v>10</v>
      </c>
      <c r="S260">
        <f t="shared" si="87"/>
        <v>0</v>
      </c>
      <c r="T260">
        <v>0</v>
      </c>
      <c r="U260" s="4">
        <f t="shared" si="88"/>
        <v>1.5588386121019431</v>
      </c>
      <c r="V260">
        <f t="shared" si="89"/>
        <v>0</v>
      </c>
      <c r="W260">
        <v>5</v>
      </c>
      <c r="X260" s="4">
        <f t="shared" si="90"/>
        <v>1</v>
      </c>
      <c r="Y260">
        <f t="shared" si="91"/>
        <v>5</v>
      </c>
      <c r="AA260">
        <f t="shared" si="92"/>
        <v>6</v>
      </c>
      <c r="AB260">
        <f t="shared" si="93"/>
        <v>259</v>
      </c>
      <c r="AC260">
        <f>VLOOKUP(A260,Referenz_MF!A:E,5,FALSE)</f>
        <v>0</v>
      </c>
      <c r="AD260">
        <f t="shared" si="94"/>
        <v>0</v>
      </c>
    </row>
    <row r="261" spans="1:30" x14ac:dyDescent="0.35">
      <c r="A261" s="5" t="s">
        <v>323</v>
      </c>
      <c r="B261">
        <v>0</v>
      </c>
      <c r="C261" s="4">
        <f t="shared" si="76"/>
        <v>9.8960933020553004</v>
      </c>
      <c r="D261">
        <f t="shared" si="77"/>
        <v>0</v>
      </c>
      <c r="E261">
        <v>0</v>
      </c>
      <c r="F261" s="4">
        <f t="shared" si="78"/>
        <v>8.2454513095147544</v>
      </c>
      <c r="G261">
        <f t="shared" si="79"/>
        <v>0</v>
      </c>
      <c r="H261">
        <v>0</v>
      </c>
      <c r="I261" s="4">
        <f t="shared" si="80"/>
        <v>1</v>
      </c>
      <c r="J261">
        <f t="shared" si="81"/>
        <v>0</v>
      </c>
      <c r="K261">
        <v>2</v>
      </c>
      <c r="L261" s="4">
        <f t="shared" si="82"/>
        <v>1</v>
      </c>
      <c r="M261">
        <f t="shared" si="83"/>
        <v>2</v>
      </c>
      <c r="N261">
        <v>0</v>
      </c>
      <c r="O261" s="4">
        <f t="shared" si="84"/>
        <v>9.9744295190560024</v>
      </c>
      <c r="P261">
        <f t="shared" si="85"/>
        <v>0</v>
      </c>
      <c r="Q261">
        <v>0</v>
      </c>
      <c r="R261" s="4">
        <f t="shared" si="86"/>
        <v>10</v>
      </c>
      <c r="S261">
        <f t="shared" si="87"/>
        <v>0</v>
      </c>
      <c r="T261">
        <v>0</v>
      </c>
      <c r="U261" s="4">
        <f t="shared" si="88"/>
        <v>1.5588386121019431</v>
      </c>
      <c r="V261">
        <f t="shared" si="89"/>
        <v>0</v>
      </c>
      <c r="W261">
        <v>4</v>
      </c>
      <c r="X261" s="4">
        <f t="shared" si="90"/>
        <v>1</v>
      </c>
      <c r="Y261">
        <f t="shared" si="91"/>
        <v>4</v>
      </c>
      <c r="AA261">
        <f t="shared" si="92"/>
        <v>6</v>
      </c>
      <c r="AB261">
        <f t="shared" si="93"/>
        <v>259</v>
      </c>
      <c r="AC261">
        <f>VLOOKUP(A261,Referenz_MF!A:E,5,FALSE)</f>
        <v>0</v>
      </c>
      <c r="AD261">
        <f t="shared" si="94"/>
        <v>0</v>
      </c>
    </row>
    <row r="262" spans="1:30" x14ac:dyDescent="0.35">
      <c r="A262" s="5" t="s">
        <v>90</v>
      </c>
      <c r="B262">
        <v>0</v>
      </c>
      <c r="C262" s="4">
        <f t="shared" si="76"/>
        <v>9.8960933020553004</v>
      </c>
      <c r="D262">
        <f t="shared" si="77"/>
        <v>0</v>
      </c>
      <c r="E262">
        <v>0</v>
      </c>
      <c r="F262" s="4">
        <f t="shared" si="78"/>
        <v>8.2454513095147544</v>
      </c>
      <c r="G262">
        <f t="shared" si="79"/>
        <v>0</v>
      </c>
      <c r="H262">
        <v>1</v>
      </c>
      <c r="I262" s="4">
        <f t="shared" si="80"/>
        <v>1</v>
      </c>
      <c r="J262">
        <f t="shared" si="81"/>
        <v>1</v>
      </c>
      <c r="K262">
        <v>0</v>
      </c>
      <c r="L262" s="4">
        <f t="shared" si="82"/>
        <v>1</v>
      </c>
      <c r="M262">
        <f t="shared" si="83"/>
        <v>0</v>
      </c>
      <c r="N262">
        <v>0</v>
      </c>
      <c r="O262" s="4">
        <f t="shared" si="84"/>
        <v>9.9744295190560024</v>
      </c>
      <c r="P262">
        <f t="shared" si="85"/>
        <v>0</v>
      </c>
      <c r="Q262">
        <v>0</v>
      </c>
      <c r="R262" s="4">
        <f t="shared" si="86"/>
        <v>10</v>
      </c>
      <c r="S262">
        <f t="shared" si="87"/>
        <v>0</v>
      </c>
      <c r="T262">
        <v>0</v>
      </c>
      <c r="U262" s="4">
        <f t="shared" si="88"/>
        <v>1.5588386121019431</v>
      </c>
      <c r="V262">
        <f t="shared" si="89"/>
        <v>0</v>
      </c>
      <c r="W262">
        <v>4</v>
      </c>
      <c r="X262" s="4">
        <f t="shared" si="90"/>
        <v>1</v>
      </c>
      <c r="Y262">
        <f t="shared" si="91"/>
        <v>4</v>
      </c>
      <c r="AA262">
        <f t="shared" si="92"/>
        <v>5</v>
      </c>
      <c r="AB262">
        <f t="shared" si="93"/>
        <v>261</v>
      </c>
      <c r="AC262">
        <f>VLOOKUP(A262,Referenz_MF!A:E,5,FALSE)</f>
        <v>0</v>
      </c>
      <c r="AD262">
        <f t="shared" si="94"/>
        <v>0</v>
      </c>
    </row>
    <row r="263" spans="1:30" x14ac:dyDescent="0.35">
      <c r="A263" s="5" t="s">
        <v>215</v>
      </c>
      <c r="B263">
        <v>0</v>
      </c>
      <c r="C263" s="4">
        <f t="shared" si="76"/>
        <v>9.8960933020553004</v>
      </c>
      <c r="D263">
        <f t="shared" si="77"/>
        <v>0</v>
      </c>
      <c r="E263">
        <v>0</v>
      </c>
      <c r="F263" s="4">
        <f t="shared" si="78"/>
        <v>8.2454513095147544</v>
      </c>
      <c r="G263">
        <f t="shared" si="79"/>
        <v>0</v>
      </c>
      <c r="H263">
        <v>0</v>
      </c>
      <c r="I263" s="4">
        <f t="shared" si="80"/>
        <v>1</v>
      </c>
      <c r="J263">
        <f t="shared" si="81"/>
        <v>0</v>
      </c>
      <c r="K263">
        <v>1</v>
      </c>
      <c r="L263" s="4">
        <f t="shared" si="82"/>
        <v>1</v>
      </c>
      <c r="M263">
        <f t="shared" si="83"/>
        <v>1</v>
      </c>
      <c r="N263">
        <v>0</v>
      </c>
      <c r="O263" s="4">
        <f t="shared" si="84"/>
        <v>9.9744295190560024</v>
      </c>
      <c r="P263">
        <f t="shared" si="85"/>
        <v>0</v>
      </c>
      <c r="Q263">
        <v>0</v>
      </c>
      <c r="R263" s="4">
        <f t="shared" si="86"/>
        <v>10</v>
      </c>
      <c r="S263">
        <f t="shared" si="87"/>
        <v>0</v>
      </c>
      <c r="T263">
        <v>0</v>
      </c>
      <c r="U263" s="4">
        <f t="shared" si="88"/>
        <v>1.5588386121019431</v>
      </c>
      <c r="V263">
        <f t="shared" si="89"/>
        <v>0</v>
      </c>
      <c r="W263">
        <v>4</v>
      </c>
      <c r="X263" s="4">
        <f t="shared" si="90"/>
        <v>1</v>
      </c>
      <c r="Y263">
        <f t="shared" si="91"/>
        <v>4</v>
      </c>
      <c r="AA263">
        <f t="shared" si="92"/>
        <v>5</v>
      </c>
      <c r="AB263">
        <f t="shared" si="93"/>
        <v>261</v>
      </c>
      <c r="AC263">
        <f>VLOOKUP(A263,Referenz_MF!A:E,5,FALSE)</f>
        <v>0</v>
      </c>
      <c r="AD263">
        <f t="shared" si="94"/>
        <v>0</v>
      </c>
    </row>
    <row r="264" spans="1:30" x14ac:dyDescent="0.35">
      <c r="A264" s="5" t="s">
        <v>439</v>
      </c>
      <c r="B264">
        <v>0</v>
      </c>
      <c r="C264" s="4">
        <f t="shared" si="76"/>
        <v>9.8960933020553004</v>
      </c>
      <c r="D264">
        <f t="shared" si="77"/>
        <v>0</v>
      </c>
      <c r="E264">
        <v>0</v>
      </c>
      <c r="F264" s="4">
        <f t="shared" si="78"/>
        <v>8.2454513095147544</v>
      </c>
      <c r="G264">
        <f t="shared" si="79"/>
        <v>0</v>
      </c>
      <c r="H264">
        <v>0</v>
      </c>
      <c r="I264" s="4">
        <f t="shared" si="80"/>
        <v>1</v>
      </c>
      <c r="J264">
        <f t="shared" si="81"/>
        <v>0</v>
      </c>
      <c r="K264">
        <v>1</v>
      </c>
      <c r="L264" s="4">
        <f t="shared" si="82"/>
        <v>1</v>
      </c>
      <c r="M264">
        <f t="shared" si="83"/>
        <v>1</v>
      </c>
      <c r="N264">
        <v>0</v>
      </c>
      <c r="O264" s="4">
        <f t="shared" si="84"/>
        <v>9.9744295190560024</v>
      </c>
      <c r="P264">
        <f t="shared" si="85"/>
        <v>0</v>
      </c>
      <c r="Q264">
        <v>0</v>
      </c>
      <c r="R264" s="4">
        <f t="shared" si="86"/>
        <v>10</v>
      </c>
      <c r="S264">
        <f t="shared" si="87"/>
        <v>0</v>
      </c>
      <c r="T264">
        <v>0</v>
      </c>
      <c r="U264" s="4">
        <f t="shared" si="88"/>
        <v>1.5588386121019431</v>
      </c>
      <c r="V264">
        <f t="shared" si="89"/>
        <v>0</v>
      </c>
      <c r="W264">
        <v>4</v>
      </c>
      <c r="X264" s="4">
        <f t="shared" si="90"/>
        <v>1</v>
      </c>
      <c r="Y264">
        <f t="shared" si="91"/>
        <v>4</v>
      </c>
      <c r="AA264">
        <f t="shared" si="92"/>
        <v>5</v>
      </c>
      <c r="AB264">
        <f t="shared" si="93"/>
        <v>261</v>
      </c>
      <c r="AC264">
        <f>VLOOKUP(A264,Referenz_MF!A:E,5,FALSE)</f>
        <v>0</v>
      </c>
      <c r="AD264">
        <f t="shared" si="94"/>
        <v>0</v>
      </c>
    </row>
    <row r="265" spans="1:30" x14ac:dyDescent="0.35">
      <c r="A265" s="5" t="s">
        <v>333</v>
      </c>
      <c r="B265">
        <v>0</v>
      </c>
      <c r="C265" s="4">
        <f t="shared" si="76"/>
        <v>9.8960933020553004</v>
      </c>
      <c r="D265">
        <f t="shared" si="77"/>
        <v>0</v>
      </c>
      <c r="E265">
        <v>0</v>
      </c>
      <c r="F265" s="4">
        <f t="shared" si="78"/>
        <v>8.2454513095147544</v>
      </c>
      <c r="G265">
        <f t="shared" si="79"/>
        <v>0</v>
      </c>
      <c r="H265">
        <v>0</v>
      </c>
      <c r="I265" s="4">
        <f t="shared" si="80"/>
        <v>1</v>
      </c>
      <c r="J265">
        <f t="shared" si="81"/>
        <v>0</v>
      </c>
      <c r="K265">
        <v>1</v>
      </c>
      <c r="L265" s="4">
        <f t="shared" si="82"/>
        <v>1</v>
      </c>
      <c r="M265">
        <f t="shared" si="83"/>
        <v>1</v>
      </c>
      <c r="N265">
        <v>0</v>
      </c>
      <c r="O265" s="4">
        <f t="shared" si="84"/>
        <v>9.9744295190560024</v>
      </c>
      <c r="P265">
        <f t="shared" si="85"/>
        <v>0</v>
      </c>
      <c r="Q265">
        <v>0</v>
      </c>
      <c r="R265" s="4">
        <f t="shared" si="86"/>
        <v>10</v>
      </c>
      <c r="S265">
        <f t="shared" si="87"/>
        <v>0</v>
      </c>
      <c r="T265">
        <v>0</v>
      </c>
      <c r="U265" s="4">
        <f t="shared" si="88"/>
        <v>1.5588386121019431</v>
      </c>
      <c r="V265">
        <f t="shared" si="89"/>
        <v>0</v>
      </c>
      <c r="W265">
        <v>4</v>
      </c>
      <c r="X265" s="4">
        <f t="shared" si="90"/>
        <v>1</v>
      </c>
      <c r="Y265">
        <f t="shared" si="91"/>
        <v>4</v>
      </c>
      <c r="AA265">
        <f t="shared" si="92"/>
        <v>5</v>
      </c>
      <c r="AB265">
        <f t="shared" si="93"/>
        <v>261</v>
      </c>
      <c r="AC265">
        <f>VLOOKUP(A265,Referenz_MF!A:E,5,FALSE)</f>
        <v>0</v>
      </c>
      <c r="AD265">
        <f t="shared" si="94"/>
        <v>0</v>
      </c>
    </row>
    <row r="266" spans="1:30" x14ac:dyDescent="0.35">
      <c r="A266" s="5" t="s">
        <v>257</v>
      </c>
      <c r="B266">
        <v>0</v>
      </c>
      <c r="C266" s="4">
        <f t="shared" si="76"/>
        <v>9.8960933020553004</v>
      </c>
      <c r="D266">
        <f t="shared" si="77"/>
        <v>0</v>
      </c>
      <c r="E266">
        <v>0</v>
      </c>
      <c r="F266" s="4">
        <f t="shared" si="78"/>
        <v>8.2454513095147544</v>
      </c>
      <c r="G266">
        <f t="shared" si="79"/>
        <v>0</v>
      </c>
      <c r="H266">
        <v>0</v>
      </c>
      <c r="I266" s="4">
        <f t="shared" si="80"/>
        <v>1</v>
      </c>
      <c r="J266">
        <f t="shared" si="81"/>
        <v>0</v>
      </c>
      <c r="K266">
        <v>0</v>
      </c>
      <c r="L266" s="4">
        <f t="shared" si="82"/>
        <v>1</v>
      </c>
      <c r="M266">
        <f t="shared" si="83"/>
        <v>0</v>
      </c>
      <c r="N266">
        <v>0</v>
      </c>
      <c r="O266" s="4">
        <f t="shared" si="84"/>
        <v>9.9744295190560024</v>
      </c>
      <c r="P266">
        <f t="shared" si="85"/>
        <v>0</v>
      </c>
      <c r="Q266">
        <v>0</v>
      </c>
      <c r="R266" s="4">
        <f t="shared" si="86"/>
        <v>10</v>
      </c>
      <c r="S266">
        <f t="shared" si="87"/>
        <v>0</v>
      </c>
      <c r="T266">
        <v>1</v>
      </c>
      <c r="U266" s="4">
        <f t="shared" si="88"/>
        <v>1.5588386121019431</v>
      </c>
      <c r="V266">
        <f t="shared" si="89"/>
        <v>1.5588386121019431</v>
      </c>
      <c r="W266">
        <v>3</v>
      </c>
      <c r="X266" s="4">
        <f t="shared" si="90"/>
        <v>1</v>
      </c>
      <c r="Y266">
        <f t="shared" si="91"/>
        <v>3</v>
      </c>
      <c r="AA266">
        <f t="shared" si="92"/>
        <v>4.5588386121019431</v>
      </c>
      <c r="AB266">
        <f t="shared" si="93"/>
        <v>265</v>
      </c>
      <c r="AC266">
        <f>VLOOKUP(A266,Referenz_MF!A:E,5,FALSE)</f>
        <v>0</v>
      </c>
      <c r="AD266">
        <f t="shared" si="94"/>
        <v>0</v>
      </c>
    </row>
    <row r="267" spans="1:30" x14ac:dyDescent="0.35">
      <c r="A267" s="5" t="s">
        <v>110</v>
      </c>
      <c r="B267">
        <v>0</v>
      </c>
      <c r="C267" s="4">
        <f t="shared" si="76"/>
        <v>9.8960933020553004</v>
      </c>
      <c r="D267">
        <f t="shared" si="77"/>
        <v>0</v>
      </c>
      <c r="E267">
        <v>0</v>
      </c>
      <c r="F267" s="4">
        <f t="shared" si="78"/>
        <v>8.2454513095147544</v>
      </c>
      <c r="G267">
        <f t="shared" si="79"/>
        <v>0</v>
      </c>
      <c r="H267">
        <v>0</v>
      </c>
      <c r="I267" s="4">
        <f t="shared" si="80"/>
        <v>1</v>
      </c>
      <c r="J267">
        <f t="shared" si="81"/>
        <v>0</v>
      </c>
      <c r="K267">
        <v>0</v>
      </c>
      <c r="L267" s="4">
        <f t="shared" si="82"/>
        <v>1</v>
      </c>
      <c r="M267">
        <f t="shared" si="83"/>
        <v>0</v>
      </c>
      <c r="N267">
        <v>0</v>
      </c>
      <c r="O267" s="4">
        <f t="shared" si="84"/>
        <v>9.9744295190560024</v>
      </c>
      <c r="P267">
        <f t="shared" si="85"/>
        <v>0</v>
      </c>
      <c r="Q267">
        <v>0</v>
      </c>
      <c r="R267" s="4">
        <f t="shared" si="86"/>
        <v>10</v>
      </c>
      <c r="S267">
        <f t="shared" si="87"/>
        <v>0</v>
      </c>
      <c r="T267">
        <v>0</v>
      </c>
      <c r="U267" s="4">
        <f t="shared" si="88"/>
        <v>1.5588386121019431</v>
      </c>
      <c r="V267">
        <f t="shared" si="89"/>
        <v>0</v>
      </c>
      <c r="W267">
        <v>4</v>
      </c>
      <c r="X267" s="4">
        <f t="shared" si="90"/>
        <v>1</v>
      </c>
      <c r="Y267">
        <f t="shared" si="91"/>
        <v>4</v>
      </c>
      <c r="AA267">
        <f t="shared" si="92"/>
        <v>4</v>
      </c>
      <c r="AB267">
        <f t="shared" si="93"/>
        <v>266</v>
      </c>
      <c r="AC267">
        <f>VLOOKUP(A267,Referenz_MF!A:E,5,FALSE)</f>
        <v>0</v>
      </c>
      <c r="AD267">
        <f t="shared" si="94"/>
        <v>0</v>
      </c>
    </row>
    <row r="268" spans="1:30" x14ac:dyDescent="0.35">
      <c r="A268" s="5" t="s">
        <v>359</v>
      </c>
      <c r="B268">
        <v>0</v>
      </c>
      <c r="C268" s="4">
        <f t="shared" si="76"/>
        <v>9.8960933020553004</v>
      </c>
      <c r="D268">
        <f t="shared" si="77"/>
        <v>0</v>
      </c>
      <c r="E268">
        <v>0</v>
      </c>
      <c r="F268" s="4">
        <f t="shared" si="78"/>
        <v>8.2454513095147544</v>
      </c>
      <c r="G268">
        <f t="shared" si="79"/>
        <v>0</v>
      </c>
      <c r="H268">
        <v>0</v>
      </c>
      <c r="I268" s="4">
        <f t="shared" si="80"/>
        <v>1</v>
      </c>
      <c r="J268">
        <f t="shared" si="81"/>
        <v>0</v>
      </c>
      <c r="K268">
        <v>1</v>
      </c>
      <c r="L268" s="4">
        <f t="shared" si="82"/>
        <v>1</v>
      </c>
      <c r="M268">
        <f t="shared" si="83"/>
        <v>1</v>
      </c>
      <c r="N268">
        <v>0</v>
      </c>
      <c r="O268" s="4">
        <f t="shared" si="84"/>
        <v>9.9744295190560024</v>
      </c>
      <c r="P268">
        <f t="shared" si="85"/>
        <v>0</v>
      </c>
      <c r="Q268">
        <v>0</v>
      </c>
      <c r="R268" s="4">
        <f t="shared" si="86"/>
        <v>10</v>
      </c>
      <c r="S268">
        <f t="shared" si="87"/>
        <v>0</v>
      </c>
      <c r="T268">
        <v>0</v>
      </c>
      <c r="U268" s="4">
        <f t="shared" si="88"/>
        <v>1.5588386121019431</v>
      </c>
      <c r="V268">
        <f t="shared" si="89"/>
        <v>0</v>
      </c>
      <c r="W268">
        <v>3</v>
      </c>
      <c r="X268" s="4">
        <f t="shared" si="90"/>
        <v>1</v>
      </c>
      <c r="Y268">
        <f t="shared" si="91"/>
        <v>3</v>
      </c>
      <c r="AA268">
        <f t="shared" si="92"/>
        <v>4</v>
      </c>
      <c r="AB268">
        <f t="shared" si="93"/>
        <v>266</v>
      </c>
      <c r="AC268">
        <f>VLOOKUP(A268,Referenz_MF!A:E,5,FALSE)</f>
        <v>0</v>
      </c>
      <c r="AD268">
        <f t="shared" si="94"/>
        <v>0</v>
      </c>
    </row>
    <row r="269" spans="1:30" x14ac:dyDescent="0.35">
      <c r="A269" s="5" t="s">
        <v>205</v>
      </c>
      <c r="B269">
        <v>0</v>
      </c>
      <c r="C269" s="4">
        <f t="shared" si="76"/>
        <v>9.8960933020553004</v>
      </c>
      <c r="D269">
        <f t="shared" si="77"/>
        <v>0</v>
      </c>
      <c r="E269">
        <v>0</v>
      </c>
      <c r="F269" s="4">
        <f t="shared" si="78"/>
        <v>8.2454513095147544</v>
      </c>
      <c r="G269">
        <f t="shared" si="79"/>
        <v>0</v>
      </c>
      <c r="H269">
        <v>1</v>
      </c>
      <c r="I269" s="4">
        <f t="shared" si="80"/>
        <v>1</v>
      </c>
      <c r="J269">
        <f t="shared" si="81"/>
        <v>1</v>
      </c>
      <c r="K269">
        <v>0</v>
      </c>
      <c r="L269" s="4">
        <f t="shared" si="82"/>
        <v>1</v>
      </c>
      <c r="M269">
        <f t="shared" si="83"/>
        <v>0</v>
      </c>
      <c r="N269">
        <v>0</v>
      </c>
      <c r="O269" s="4">
        <f t="shared" si="84"/>
        <v>9.9744295190560024</v>
      </c>
      <c r="P269">
        <f t="shared" si="85"/>
        <v>0</v>
      </c>
      <c r="Q269">
        <v>0</v>
      </c>
      <c r="R269" s="4">
        <f t="shared" si="86"/>
        <v>10</v>
      </c>
      <c r="S269">
        <f t="shared" si="87"/>
        <v>0</v>
      </c>
      <c r="T269">
        <v>0</v>
      </c>
      <c r="U269" s="4">
        <f t="shared" si="88"/>
        <v>1.5588386121019431</v>
      </c>
      <c r="V269">
        <f t="shared" si="89"/>
        <v>0</v>
      </c>
      <c r="W269">
        <v>3</v>
      </c>
      <c r="X269" s="4">
        <f t="shared" si="90"/>
        <v>1</v>
      </c>
      <c r="Y269">
        <f t="shared" si="91"/>
        <v>3</v>
      </c>
      <c r="AA269">
        <f t="shared" si="92"/>
        <v>4</v>
      </c>
      <c r="AB269">
        <f t="shared" si="93"/>
        <v>266</v>
      </c>
      <c r="AC269">
        <f>VLOOKUP(A269,Referenz_MF!A:E,5,FALSE)</f>
        <v>0</v>
      </c>
      <c r="AD269">
        <f t="shared" si="94"/>
        <v>0</v>
      </c>
    </row>
    <row r="270" spans="1:30" x14ac:dyDescent="0.35">
      <c r="A270" s="5" t="s">
        <v>289</v>
      </c>
      <c r="B270">
        <v>0</v>
      </c>
      <c r="C270" s="4">
        <f t="shared" si="76"/>
        <v>9.8960933020553004</v>
      </c>
      <c r="D270">
        <f t="shared" si="77"/>
        <v>0</v>
      </c>
      <c r="E270">
        <v>0</v>
      </c>
      <c r="F270" s="4">
        <f t="shared" si="78"/>
        <v>8.2454513095147544</v>
      </c>
      <c r="G270">
        <f t="shared" si="79"/>
        <v>0</v>
      </c>
      <c r="H270">
        <v>0</v>
      </c>
      <c r="I270" s="4">
        <f t="shared" si="80"/>
        <v>1</v>
      </c>
      <c r="J270">
        <f t="shared" si="81"/>
        <v>0</v>
      </c>
      <c r="K270">
        <v>0</v>
      </c>
      <c r="L270" s="4">
        <f t="shared" si="82"/>
        <v>1</v>
      </c>
      <c r="M270">
        <f t="shared" si="83"/>
        <v>0</v>
      </c>
      <c r="N270">
        <v>0</v>
      </c>
      <c r="O270" s="4">
        <f t="shared" si="84"/>
        <v>9.9744295190560024</v>
      </c>
      <c r="P270">
        <f t="shared" si="85"/>
        <v>0</v>
      </c>
      <c r="Q270">
        <v>0</v>
      </c>
      <c r="R270" s="4">
        <f t="shared" si="86"/>
        <v>10</v>
      </c>
      <c r="S270">
        <f t="shared" si="87"/>
        <v>0</v>
      </c>
      <c r="T270">
        <v>0</v>
      </c>
      <c r="U270" s="4">
        <f t="shared" si="88"/>
        <v>1.5588386121019431</v>
      </c>
      <c r="V270">
        <f t="shared" si="89"/>
        <v>0</v>
      </c>
      <c r="W270">
        <v>4</v>
      </c>
      <c r="X270" s="4">
        <f t="shared" si="90"/>
        <v>1</v>
      </c>
      <c r="Y270">
        <f t="shared" si="91"/>
        <v>4</v>
      </c>
      <c r="AA270">
        <f t="shared" si="92"/>
        <v>4</v>
      </c>
      <c r="AB270">
        <f t="shared" si="93"/>
        <v>266</v>
      </c>
      <c r="AC270">
        <f>VLOOKUP(A270,Referenz_MF!A:E,5,FALSE)</f>
        <v>0</v>
      </c>
      <c r="AD270">
        <f t="shared" si="94"/>
        <v>0</v>
      </c>
    </row>
    <row r="271" spans="1:30" x14ac:dyDescent="0.35">
      <c r="A271" s="5" t="s">
        <v>510</v>
      </c>
      <c r="B271">
        <v>0</v>
      </c>
      <c r="C271" s="4">
        <f t="shared" si="76"/>
        <v>9.8960933020553004</v>
      </c>
      <c r="D271">
        <f t="shared" si="77"/>
        <v>0</v>
      </c>
      <c r="E271">
        <v>0</v>
      </c>
      <c r="F271" s="4">
        <f t="shared" si="78"/>
        <v>8.2454513095147544</v>
      </c>
      <c r="G271">
        <f t="shared" si="79"/>
        <v>0</v>
      </c>
      <c r="H271">
        <v>0</v>
      </c>
      <c r="I271" s="4">
        <f t="shared" si="80"/>
        <v>1</v>
      </c>
      <c r="J271">
        <f t="shared" si="81"/>
        <v>0</v>
      </c>
      <c r="K271">
        <v>0</v>
      </c>
      <c r="L271" s="4">
        <f t="shared" si="82"/>
        <v>1</v>
      </c>
      <c r="M271">
        <f t="shared" si="83"/>
        <v>0</v>
      </c>
      <c r="N271">
        <v>0</v>
      </c>
      <c r="O271" s="4">
        <f t="shared" si="84"/>
        <v>9.9744295190560024</v>
      </c>
      <c r="P271">
        <f t="shared" si="85"/>
        <v>0</v>
      </c>
      <c r="Q271">
        <v>0</v>
      </c>
      <c r="R271" s="4">
        <f t="shared" si="86"/>
        <v>10</v>
      </c>
      <c r="S271">
        <f t="shared" si="87"/>
        <v>0</v>
      </c>
      <c r="T271">
        <v>0</v>
      </c>
      <c r="U271" s="4">
        <f t="shared" si="88"/>
        <v>1.5588386121019431</v>
      </c>
      <c r="V271">
        <f t="shared" si="89"/>
        <v>0</v>
      </c>
      <c r="W271">
        <v>4</v>
      </c>
      <c r="X271" s="4">
        <f t="shared" si="90"/>
        <v>1</v>
      </c>
      <c r="Y271">
        <f t="shared" si="91"/>
        <v>4</v>
      </c>
      <c r="AA271">
        <f t="shared" si="92"/>
        <v>4</v>
      </c>
      <c r="AB271">
        <f t="shared" si="93"/>
        <v>266</v>
      </c>
      <c r="AC271">
        <f>VLOOKUP(A271,Referenz_MF!A:E,5,FALSE)</f>
        <v>0</v>
      </c>
      <c r="AD271">
        <f t="shared" si="94"/>
        <v>0</v>
      </c>
    </row>
    <row r="272" spans="1:30" x14ac:dyDescent="0.35">
      <c r="A272" s="5" t="s">
        <v>362</v>
      </c>
      <c r="B272">
        <v>0</v>
      </c>
      <c r="C272" s="4">
        <f t="shared" si="76"/>
        <v>9.8960933020553004</v>
      </c>
      <c r="D272">
        <f t="shared" si="77"/>
        <v>0</v>
      </c>
      <c r="E272">
        <v>0</v>
      </c>
      <c r="F272" s="4">
        <f t="shared" si="78"/>
        <v>8.2454513095147544</v>
      </c>
      <c r="G272">
        <f t="shared" si="79"/>
        <v>0</v>
      </c>
      <c r="H272">
        <v>0</v>
      </c>
      <c r="I272" s="4">
        <f t="shared" si="80"/>
        <v>1</v>
      </c>
      <c r="J272">
        <f t="shared" si="81"/>
        <v>0</v>
      </c>
      <c r="K272">
        <v>1</v>
      </c>
      <c r="L272" s="4">
        <f t="shared" si="82"/>
        <v>1</v>
      </c>
      <c r="M272">
        <f t="shared" si="83"/>
        <v>1</v>
      </c>
      <c r="N272">
        <v>0</v>
      </c>
      <c r="O272" s="4">
        <f t="shared" si="84"/>
        <v>9.9744295190560024</v>
      </c>
      <c r="P272">
        <f t="shared" si="85"/>
        <v>0</v>
      </c>
      <c r="Q272">
        <v>0</v>
      </c>
      <c r="R272" s="4">
        <f t="shared" si="86"/>
        <v>10</v>
      </c>
      <c r="S272">
        <f t="shared" si="87"/>
        <v>0</v>
      </c>
      <c r="T272">
        <v>1</v>
      </c>
      <c r="U272" s="4">
        <f t="shared" si="88"/>
        <v>1.5588386121019431</v>
      </c>
      <c r="V272">
        <f t="shared" si="89"/>
        <v>1.5588386121019431</v>
      </c>
      <c r="W272">
        <v>1</v>
      </c>
      <c r="X272" s="4">
        <f t="shared" si="90"/>
        <v>1</v>
      </c>
      <c r="Y272">
        <f t="shared" si="91"/>
        <v>1</v>
      </c>
      <c r="AA272">
        <f t="shared" si="92"/>
        <v>3.5588386121019431</v>
      </c>
      <c r="AB272">
        <f t="shared" si="93"/>
        <v>271</v>
      </c>
      <c r="AC272">
        <f>VLOOKUP(A272,Referenz_MF!A:E,5,FALSE)</f>
        <v>0</v>
      </c>
      <c r="AD272">
        <f t="shared" si="94"/>
        <v>0</v>
      </c>
    </row>
    <row r="273" spans="1:30" x14ac:dyDescent="0.35">
      <c r="A273" s="5" t="s">
        <v>368</v>
      </c>
      <c r="B273">
        <v>0</v>
      </c>
      <c r="C273" s="4">
        <f t="shared" si="76"/>
        <v>9.8960933020553004</v>
      </c>
      <c r="D273">
        <f t="shared" si="77"/>
        <v>0</v>
      </c>
      <c r="E273">
        <v>0</v>
      </c>
      <c r="F273" s="4">
        <f t="shared" si="78"/>
        <v>8.2454513095147544</v>
      </c>
      <c r="G273">
        <f t="shared" si="79"/>
        <v>0</v>
      </c>
      <c r="H273">
        <v>1</v>
      </c>
      <c r="I273" s="4">
        <f t="shared" si="80"/>
        <v>1</v>
      </c>
      <c r="J273">
        <f t="shared" si="81"/>
        <v>1</v>
      </c>
      <c r="K273">
        <v>1</v>
      </c>
      <c r="L273" s="4">
        <f t="shared" si="82"/>
        <v>1</v>
      </c>
      <c r="M273">
        <f t="shared" si="83"/>
        <v>1</v>
      </c>
      <c r="N273">
        <v>0</v>
      </c>
      <c r="O273" s="4">
        <f t="shared" si="84"/>
        <v>9.9744295190560024</v>
      </c>
      <c r="P273">
        <f t="shared" si="85"/>
        <v>0</v>
      </c>
      <c r="Q273">
        <v>0</v>
      </c>
      <c r="R273" s="4">
        <f t="shared" si="86"/>
        <v>10</v>
      </c>
      <c r="S273">
        <f t="shared" si="87"/>
        <v>0</v>
      </c>
      <c r="T273">
        <v>0</v>
      </c>
      <c r="U273" s="4">
        <f t="shared" si="88"/>
        <v>1.5588386121019431</v>
      </c>
      <c r="V273">
        <f t="shared" si="89"/>
        <v>0</v>
      </c>
      <c r="W273">
        <v>1</v>
      </c>
      <c r="X273" s="4">
        <f t="shared" si="90"/>
        <v>1</v>
      </c>
      <c r="Y273">
        <f t="shared" si="91"/>
        <v>1</v>
      </c>
      <c r="AA273">
        <f t="shared" si="92"/>
        <v>3</v>
      </c>
      <c r="AB273">
        <f t="shared" si="93"/>
        <v>272</v>
      </c>
      <c r="AC273">
        <f>VLOOKUP(A273,Referenz_MF!A:E,5,FALSE)</f>
        <v>0</v>
      </c>
      <c r="AD273">
        <f t="shared" si="94"/>
        <v>0</v>
      </c>
    </row>
    <row r="274" spans="1:30" x14ac:dyDescent="0.35">
      <c r="A274" s="5" t="s">
        <v>377</v>
      </c>
      <c r="B274">
        <v>0</v>
      </c>
      <c r="C274" s="4">
        <f t="shared" si="76"/>
        <v>9.8960933020553004</v>
      </c>
      <c r="D274">
        <f t="shared" si="77"/>
        <v>0</v>
      </c>
      <c r="E274">
        <v>0</v>
      </c>
      <c r="F274" s="4">
        <f t="shared" si="78"/>
        <v>8.2454513095147544</v>
      </c>
      <c r="G274">
        <f t="shared" si="79"/>
        <v>0</v>
      </c>
      <c r="H274">
        <v>0</v>
      </c>
      <c r="I274" s="4">
        <f t="shared" si="80"/>
        <v>1</v>
      </c>
      <c r="J274">
        <f t="shared" si="81"/>
        <v>0</v>
      </c>
      <c r="K274">
        <v>0</v>
      </c>
      <c r="L274" s="4">
        <f t="shared" si="82"/>
        <v>1</v>
      </c>
      <c r="M274">
        <f t="shared" si="83"/>
        <v>0</v>
      </c>
      <c r="N274">
        <v>0</v>
      </c>
      <c r="O274" s="4">
        <f t="shared" si="84"/>
        <v>9.9744295190560024</v>
      </c>
      <c r="P274">
        <f t="shared" si="85"/>
        <v>0</v>
      </c>
      <c r="Q274">
        <v>0</v>
      </c>
      <c r="R274" s="4">
        <f t="shared" si="86"/>
        <v>10</v>
      </c>
      <c r="S274">
        <f t="shared" si="87"/>
        <v>0</v>
      </c>
      <c r="T274">
        <v>0</v>
      </c>
      <c r="U274" s="4">
        <f t="shared" si="88"/>
        <v>1.5588386121019431</v>
      </c>
      <c r="V274">
        <f t="shared" si="89"/>
        <v>0</v>
      </c>
      <c r="W274">
        <v>3</v>
      </c>
      <c r="X274" s="4">
        <f t="shared" si="90"/>
        <v>1</v>
      </c>
      <c r="Y274">
        <f t="shared" si="91"/>
        <v>3</v>
      </c>
      <c r="AA274">
        <f t="shared" si="92"/>
        <v>3</v>
      </c>
      <c r="AB274">
        <f t="shared" si="93"/>
        <v>272</v>
      </c>
      <c r="AC274">
        <f>VLOOKUP(A274,Referenz_MF!A:E,5,FALSE)</f>
        <v>0</v>
      </c>
      <c r="AD274">
        <f t="shared" si="94"/>
        <v>0</v>
      </c>
    </row>
    <row r="275" spans="1:30" x14ac:dyDescent="0.35">
      <c r="A275" s="5" t="s">
        <v>302</v>
      </c>
      <c r="B275">
        <v>0</v>
      </c>
      <c r="C275" s="4">
        <f t="shared" si="76"/>
        <v>9.8960933020553004</v>
      </c>
      <c r="D275">
        <f t="shared" si="77"/>
        <v>0</v>
      </c>
      <c r="E275">
        <v>0</v>
      </c>
      <c r="F275" s="4">
        <f t="shared" si="78"/>
        <v>8.2454513095147544</v>
      </c>
      <c r="G275">
        <f t="shared" si="79"/>
        <v>0</v>
      </c>
      <c r="H275">
        <v>0</v>
      </c>
      <c r="I275" s="4">
        <f t="shared" si="80"/>
        <v>1</v>
      </c>
      <c r="J275">
        <f t="shared" si="81"/>
        <v>0</v>
      </c>
      <c r="K275">
        <v>0</v>
      </c>
      <c r="L275" s="4">
        <f t="shared" si="82"/>
        <v>1</v>
      </c>
      <c r="M275">
        <f t="shared" si="83"/>
        <v>0</v>
      </c>
      <c r="N275">
        <v>0</v>
      </c>
      <c r="O275" s="4">
        <f t="shared" si="84"/>
        <v>9.9744295190560024</v>
      </c>
      <c r="P275">
        <f t="shared" si="85"/>
        <v>0</v>
      </c>
      <c r="Q275">
        <v>0</v>
      </c>
      <c r="R275" s="4">
        <f t="shared" si="86"/>
        <v>10</v>
      </c>
      <c r="S275">
        <f t="shared" si="87"/>
        <v>0</v>
      </c>
      <c r="T275">
        <v>0</v>
      </c>
      <c r="U275" s="4">
        <f t="shared" si="88"/>
        <v>1.5588386121019431</v>
      </c>
      <c r="V275">
        <f t="shared" si="89"/>
        <v>0</v>
      </c>
      <c r="W275">
        <v>3</v>
      </c>
      <c r="X275" s="4">
        <f t="shared" si="90"/>
        <v>1</v>
      </c>
      <c r="Y275">
        <f t="shared" si="91"/>
        <v>3</v>
      </c>
      <c r="AA275">
        <f t="shared" si="92"/>
        <v>3</v>
      </c>
      <c r="AB275">
        <f t="shared" si="93"/>
        <v>272</v>
      </c>
      <c r="AC275">
        <f>VLOOKUP(A275,Referenz_MF!A:E,5,FALSE)</f>
        <v>0</v>
      </c>
      <c r="AD275">
        <f t="shared" si="94"/>
        <v>0</v>
      </c>
    </row>
    <row r="276" spans="1:30" x14ac:dyDescent="0.35">
      <c r="A276" s="5" t="s">
        <v>363</v>
      </c>
      <c r="B276">
        <v>0</v>
      </c>
      <c r="C276" s="4">
        <f t="shared" si="76"/>
        <v>9.8960933020553004</v>
      </c>
      <c r="D276">
        <f t="shared" si="77"/>
        <v>0</v>
      </c>
      <c r="E276">
        <v>0</v>
      </c>
      <c r="F276" s="4">
        <f t="shared" si="78"/>
        <v>8.2454513095147544</v>
      </c>
      <c r="G276">
        <f t="shared" si="79"/>
        <v>0</v>
      </c>
      <c r="H276">
        <v>0</v>
      </c>
      <c r="I276" s="4">
        <f t="shared" si="80"/>
        <v>1</v>
      </c>
      <c r="J276">
        <f t="shared" si="81"/>
        <v>0</v>
      </c>
      <c r="K276">
        <v>0</v>
      </c>
      <c r="L276" s="4">
        <f t="shared" si="82"/>
        <v>1</v>
      </c>
      <c r="M276">
        <f t="shared" si="83"/>
        <v>0</v>
      </c>
      <c r="N276">
        <v>0</v>
      </c>
      <c r="O276" s="4">
        <f t="shared" si="84"/>
        <v>9.9744295190560024</v>
      </c>
      <c r="P276">
        <f t="shared" si="85"/>
        <v>0</v>
      </c>
      <c r="Q276">
        <v>0</v>
      </c>
      <c r="R276" s="4">
        <f t="shared" si="86"/>
        <v>10</v>
      </c>
      <c r="S276">
        <f t="shared" si="87"/>
        <v>0</v>
      </c>
      <c r="T276">
        <v>1</v>
      </c>
      <c r="U276" s="4">
        <f t="shared" si="88"/>
        <v>1.5588386121019431</v>
      </c>
      <c r="V276">
        <f t="shared" si="89"/>
        <v>1.5588386121019431</v>
      </c>
      <c r="W276">
        <v>1</v>
      </c>
      <c r="X276" s="4">
        <f t="shared" si="90"/>
        <v>1</v>
      </c>
      <c r="Y276">
        <f t="shared" si="91"/>
        <v>1</v>
      </c>
      <c r="AA276">
        <f t="shared" si="92"/>
        <v>2.5588386121019431</v>
      </c>
      <c r="AB276">
        <f t="shared" si="93"/>
        <v>275</v>
      </c>
      <c r="AC276">
        <f>VLOOKUP(A276,Referenz_MF!A:E,5,FALSE)</f>
        <v>0</v>
      </c>
      <c r="AD276">
        <f t="shared" si="94"/>
        <v>0</v>
      </c>
    </row>
    <row r="277" spans="1:30" x14ac:dyDescent="0.35">
      <c r="A277" s="5" t="s">
        <v>87</v>
      </c>
      <c r="B277">
        <v>0</v>
      </c>
      <c r="C277" s="4">
        <f t="shared" si="76"/>
        <v>9.8960933020553004</v>
      </c>
      <c r="D277">
        <f t="shared" si="77"/>
        <v>0</v>
      </c>
      <c r="E277">
        <v>0</v>
      </c>
      <c r="F277" s="4">
        <f t="shared" si="78"/>
        <v>8.2454513095147544</v>
      </c>
      <c r="G277">
        <f t="shared" si="79"/>
        <v>0</v>
      </c>
      <c r="H277">
        <v>0</v>
      </c>
      <c r="I277" s="4">
        <f t="shared" si="80"/>
        <v>1</v>
      </c>
      <c r="J277">
        <f t="shared" si="81"/>
        <v>0</v>
      </c>
      <c r="K277">
        <v>0</v>
      </c>
      <c r="L277" s="4">
        <f t="shared" si="82"/>
        <v>1</v>
      </c>
      <c r="M277">
        <f t="shared" si="83"/>
        <v>0</v>
      </c>
      <c r="N277">
        <v>0</v>
      </c>
      <c r="O277" s="4">
        <f t="shared" si="84"/>
        <v>9.9744295190560024</v>
      </c>
      <c r="P277">
        <f t="shared" si="85"/>
        <v>0</v>
      </c>
      <c r="Q277">
        <v>0</v>
      </c>
      <c r="R277" s="4">
        <f t="shared" si="86"/>
        <v>10</v>
      </c>
      <c r="S277">
        <f t="shared" si="87"/>
        <v>0</v>
      </c>
      <c r="T277">
        <v>0</v>
      </c>
      <c r="U277" s="4">
        <f t="shared" si="88"/>
        <v>1.5588386121019431</v>
      </c>
      <c r="V277">
        <f t="shared" si="89"/>
        <v>0</v>
      </c>
      <c r="W277">
        <v>2</v>
      </c>
      <c r="X277" s="4">
        <f t="shared" si="90"/>
        <v>1</v>
      </c>
      <c r="Y277">
        <f t="shared" si="91"/>
        <v>2</v>
      </c>
      <c r="AA277">
        <f t="shared" si="92"/>
        <v>2</v>
      </c>
      <c r="AB277">
        <f t="shared" si="93"/>
        <v>276</v>
      </c>
      <c r="AC277">
        <f>VLOOKUP(A277,Referenz_MF!A:E,5,FALSE)</f>
        <v>0</v>
      </c>
      <c r="AD277">
        <f t="shared" si="94"/>
        <v>0</v>
      </c>
    </row>
    <row r="278" spans="1:30" x14ac:dyDescent="0.35">
      <c r="A278" s="5" t="s">
        <v>358</v>
      </c>
      <c r="B278">
        <v>0</v>
      </c>
      <c r="C278" s="4">
        <f t="shared" si="76"/>
        <v>9.8960933020553004</v>
      </c>
      <c r="D278">
        <f t="shared" si="77"/>
        <v>0</v>
      </c>
      <c r="E278">
        <v>0</v>
      </c>
      <c r="F278" s="4">
        <f t="shared" si="78"/>
        <v>8.2454513095147544</v>
      </c>
      <c r="G278">
        <f t="shared" si="79"/>
        <v>0</v>
      </c>
      <c r="H278">
        <v>0</v>
      </c>
      <c r="I278" s="4">
        <f t="shared" si="80"/>
        <v>1</v>
      </c>
      <c r="J278">
        <f t="shared" si="81"/>
        <v>0</v>
      </c>
      <c r="K278">
        <v>0</v>
      </c>
      <c r="L278" s="4">
        <f t="shared" si="82"/>
        <v>1</v>
      </c>
      <c r="M278">
        <f t="shared" si="83"/>
        <v>0</v>
      </c>
      <c r="N278">
        <v>0</v>
      </c>
      <c r="O278" s="4">
        <f t="shared" si="84"/>
        <v>9.9744295190560024</v>
      </c>
      <c r="P278">
        <f t="shared" si="85"/>
        <v>0</v>
      </c>
      <c r="Q278">
        <v>0</v>
      </c>
      <c r="R278" s="4">
        <f t="shared" si="86"/>
        <v>10</v>
      </c>
      <c r="S278">
        <f t="shared" si="87"/>
        <v>0</v>
      </c>
      <c r="T278">
        <v>0</v>
      </c>
      <c r="U278" s="4">
        <f t="shared" si="88"/>
        <v>1.5588386121019431</v>
      </c>
      <c r="V278">
        <f t="shared" si="89"/>
        <v>0</v>
      </c>
      <c r="W278">
        <v>2</v>
      </c>
      <c r="X278" s="4">
        <f t="shared" si="90"/>
        <v>1</v>
      </c>
      <c r="Y278">
        <f t="shared" si="91"/>
        <v>2</v>
      </c>
      <c r="AA278">
        <f t="shared" si="92"/>
        <v>2</v>
      </c>
      <c r="AB278">
        <f t="shared" si="93"/>
        <v>276</v>
      </c>
      <c r="AC278">
        <f>VLOOKUP(A278,Referenz_MF!A:E,5,FALSE)</f>
        <v>0</v>
      </c>
      <c r="AD278">
        <f t="shared" si="94"/>
        <v>0</v>
      </c>
    </row>
    <row r="279" spans="1:30" x14ac:dyDescent="0.35">
      <c r="A279" s="5" t="s">
        <v>130</v>
      </c>
      <c r="B279">
        <v>0</v>
      </c>
      <c r="C279" s="4">
        <f t="shared" si="76"/>
        <v>9.8960933020553004</v>
      </c>
      <c r="D279">
        <f t="shared" si="77"/>
        <v>0</v>
      </c>
      <c r="E279">
        <v>0</v>
      </c>
      <c r="F279" s="4">
        <f t="shared" si="78"/>
        <v>8.2454513095147544</v>
      </c>
      <c r="G279">
        <f t="shared" si="79"/>
        <v>0</v>
      </c>
      <c r="H279">
        <v>0</v>
      </c>
      <c r="I279" s="4">
        <f t="shared" si="80"/>
        <v>1</v>
      </c>
      <c r="J279">
        <f t="shared" si="81"/>
        <v>0</v>
      </c>
      <c r="K279">
        <v>0</v>
      </c>
      <c r="L279" s="4">
        <f t="shared" si="82"/>
        <v>1</v>
      </c>
      <c r="M279">
        <f t="shared" si="83"/>
        <v>0</v>
      </c>
      <c r="N279">
        <v>0</v>
      </c>
      <c r="O279" s="4">
        <f t="shared" si="84"/>
        <v>9.9744295190560024</v>
      </c>
      <c r="P279">
        <f t="shared" si="85"/>
        <v>0</v>
      </c>
      <c r="Q279">
        <v>0</v>
      </c>
      <c r="R279" s="4">
        <f t="shared" si="86"/>
        <v>10</v>
      </c>
      <c r="S279">
        <f t="shared" si="87"/>
        <v>0</v>
      </c>
      <c r="T279">
        <v>0</v>
      </c>
      <c r="U279" s="4">
        <f t="shared" si="88"/>
        <v>1.5588386121019431</v>
      </c>
      <c r="V279">
        <f t="shared" si="89"/>
        <v>0</v>
      </c>
      <c r="W279">
        <v>2</v>
      </c>
      <c r="X279" s="4">
        <f t="shared" si="90"/>
        <v>1</v>
      </c>
      <c r="Y279">
        <f t="shared" si="91"/>
        <v>2</v>
      </c>
      <c r="AA279">
        <f t="shared" si="92"/>
        <v>2</v>
      </c>
      <c r="AB279">
        <f t="shared" si="93"/>
        <v>276</v>
      </c>
      <c r="AC279">
        <f>VLOOKUP(A279,Referenz_MF!A:E,5,FALSE)</f>
        <v>0</v>
      </c>
      <c r="AD279">
        <f t="shared" si="94"/>
        <v>0</v>
      </c>
    </row>
    <row r="280" spans="1:30" x14ac:dyDescent="0.35">
      <c r="A280" s="5" t="s">
        <v>194</v>
      </c>
      <c r="B280">
        <v>0</v>
      </c>
      <c r="C280" s="4">
        <f t="shared" si="76"/>
        <v>9.8960933020553004</v>
      </c>
      <c r="D280">
        <f t="shared" si="77"/>
        <v>0</v>
      </c>
      <c r="E280">
        <v>0</v>
      </c>
      <c r="F280" s="4">
        <f t="shared" si="78"/>
        <v>8.2454513095147544</v>
      </c>
      <c r="G280">
        <f t="shared" si="79"/>
        <v>0</v>
      </c>
      <c r="H280">
        <v>0</v>
      </c>
      <c r="I280" s="4">
        <f t="shared" si="80"/>
        <v>1</v>
      </c>
      <c r="J280">
        <f t="shared" si="81"/>
        <v>0</v>
      </c>
      <c r="K280">
        <v>0</v>
      </c>
      <c r="L280" s="4">
        <f t="shared" si="82"/>
        <v>1</v>
      </c>
      <c r="M280">
        <f t="shared" si="83"/>
        <v>0</v>
      </c>
      <c r="N280">
        <v>0</v>
      </c>
      <c r="O280" s="4">
        <f t="shared" si="84"/>
        <v>9.9744295190560024</v>
      </c>
      <c r="P280">
        <f t="shared" si="85"/>
        <v>0</v>
      </c>
      <c r="Q280">
        <v>0</v>
      </c>
      <c r="R280" s="4">
        <f t="shared" si="86"/>
        <v>10</v>
      </c>
      <c r="S280">
        <f t="shared" si="87"/>
        <v>0</v>
      </c>
      <c r="T280">
        <v>0</v>
      </c>
      <c r="U280" s="4">
        <f t="shared" si="88"/>
        <v>1.5588386121019431</v>
      </c>
      <c r="V280">
        <f t="shared" si="89"/>
        <v>0</v>
      </c>
      <c r="W280">
        <v>2</v>
      </c>
      <c r="X280" s="4">
        <f t="shared" si="90"/>
        <v>1</v>
      </c>
      <c r="Y280">
        <f t="shared" si="91"/>
        <v>2</v>
      </c>
      <c r="AA280">
        <f t="shared" si="92"/>
        <v>2</v>
      </c>
      <c r="AB280">
        <f t="shared" si="93"/>
        <v>276</v>
      </c>
      <c r="AC280">
        <f>VLOOKUP(A280,Referenz_MF!A:E,5,FALSE)</f>
        <v>0</v>
      </c>
      <c r="AD280">
        <f t="shared" si="94"/>
        <v>0</v>
      </c>
    </row>
    <row r="281" spans="1:30" x14ac:dyDescent="0.35">
      <c r="A281" s="5" t="s">
        <v>437</v>
      </c>
      <c r="B281">
        <v>0</v>
      </c>
      <c r="C281" s="4">
        <f t="shared" si="76"/>
        <v>9.8960933020553004</v>
      </c>
      <c r="D281">
        <f t="shared" si="77"/>
        <v>0</v>
      </c>
      <c r="E281">
        <v>0</v>
      </c>
      <c r="F281" s="4">
        <f t="shared" si="78"/>
        <v>8.2454513095147544</v>
      </c>
      <c r="G281">
        <f t="shared" si="79"/>
        <v>0</v>
      </c>
      <c r="H281">
        <v>0</v>
      </c>
      <c r="I281" s="4">
        <f t="shared" si="80"/>
        <v>1</v>
      </c>
      <c r="J281">
        <f t="shared" si="81"/>
        <v>0</v>
      </c>
      <c r="K281">
        <v>0</v>
      </c>
      <c r="L281" s="4">
        <f t="shared" si="82"/>
        <v>1</v>
      </c>
      <c r="M281">
        <f t="shared" si="83"/>
        <v>0</v>
      </c>
      <c r="N281">
        <v>0</v>
      </c>
      <c r="O281" s="4">
        <f t="shared" si="84"/>
        <v>9.9744295190560024</v>
      </c>
      <c r="P281">
        <f t="shared" si="85"/>
        <v>0</v>
      </c>
      <c r="Q281">
        <v>0</v>
      </c>
      <c r="R281" s="4">
        <f t="shared" si="86"/>
        <v>10</v>
      </c>
      <c r="S281">
        <f t="shared" si="87"/>
        <v>0</v>
      </c>
      <c r="T281">
        <v>0</v>
      </c>
      <c r="U281" s="4">
        <f t="shared" si="88"/>
        <v>1.5588386121019431</v>
      </c>
      <c r="V281">
        <f t="shared" si="89"/>
        <v>0</v>
      </c>
      <c r="W281">
        <v>2</v>
      </c>
      <c r="X281" s="4">
        <f t="shared" si="90"/>
        <v>1</v>
      </c>
      <c r="Y281">
        <f t="shared" si="91"/>
        <v>2</v>
      </c>
      <c r="AA281">
        <f t="shared" si="92"/>
        <v>2</v>
      </c>
      <c r="AB281">
        <f t="shared" si="93"/>
        <v>276</v>
      </c>
      <c r="AC281">
        <f>VLOOKUP(A281,Referenz_MF!A:E,5,FALSE)</f>
        <v>0</v>
      </c>
      <c r="AD281">
        <f t="shared" si="94"/>
        <v>0</v>
      </c>
    </row>
    <row r="282" spans="1:30" x14ac:dyDescent="0.35">
      <c r="A282" s="5" t="s">
        <v>92</v>
      </c>
      <c r="B282">
        <v>0</v>
      </c>
      <c r="C282" s="4">
        <f t="shared" si="76"/>
        <v>9.8960933020553004</v>
      </c>
      <c r="D282">
        <f t="shared" si="77"/>
        <v>0</v>
      </c>
      <c r="E282">
        <v>0</v>
      </c>
      <c r="F282" s="4">
        <f t="shared" si="78"/>
        <v>8.2454513095147544</v>
      </c>
      <c r="G282">
        <f t="shared" si="79"/>
        <v>0</v>
      </c>
      <c r="H282">
        <v>0</v>
      </c>
      <c r="I282" s="4">
        <f t="shared" si="80"/>
        <v>1</v>
      </c>
      <c r="J282">
        <f t="shared" si="81"/>
        <v>0</v>
      </c>
      <c r="K282">
        <v>0</v>
      </c>
      <c r="L282" s="4">
        <f t="shared" si="82"/>
        <v>1</v>
      </c>
      <c r="M282">
        <f t="shared" si="83"/>
        <v>0</v>
      </c>
      <c r="N282">
        <v>0</v>
      </c>
      <c r="O282" s="4">
        <f t="shared" si="84"/>
        <v>9.9744295190560024</v>
      </c>
      <c r="P282">
        <f t="shared" si="85"/>
        <v>0</v>
      </c>
      <c r="Q282">
        <v>0</v>
      </c>
      <c r="R282" s="4">
        <f t="shared" si="86"/>
        <v>10</v>
      </c>
      <c r="S282">
        <f t="shared" si="87"/>
        <v>0</v>
      </c>
      <c r="T282">
        <v>0</v>
      </c>
      <c r="U282" s="4">
        <f t="shared" si="88"/>
        <v>1.5588386121019431</v>
      </c>
      <c r="V282">
        <f t="shared" si="89"/>
        <v>0</v>
      </c>
      <c r="W282">
        <v>1</v>
      </c>
      <c r="X282" s="4">
        <f t="shared" si="90"/>
        <v>1</v>
      </c>
      <c r="Y282">
        <f t="shared" si="91"/>
        <v>1</v>
      </c>
      <c r="AA282">
        <f t="shared" si="92"/>
        <v>1</v>
      </c>
      <c r="AB282">
        <f t="shared" si="93"/>
        <v>281</v>
      </c>
      <c r="AC282">
        <f>VLOOKUP(A282,Referenz_MF!A:E,5,FALSE)</f>
        <v>0</v>
      </c>
      <c r="AD282">
        <f t="shared" si="94"/>
        <v>0</v>
      </c>
    </row>
    <row r="283" spans="1:30" x14ac:dyDescent="0.35">
      <c r="A283" s="5" t="s">
        <v>95</v>
      </c>
      <c r="B283">
        <v>0</v>
      </c>
      <c r="C283" s="4">
        <f t="shared" si="76"/>
        <v>9.8960933020553004</v>
      </c>
      <c r="D283">
        <f t="shared" si="77"/>
        <v>0</v>
      </c>
      <c r="E283">
        <v>0</v>
      </c>
      <c r="F283" s="4">
        <f t="shared" si="78"/>
        <v>8.2454513095147544</v>
      </c>
      <c r="G283">
        <f t="shared" si="79"/>
        <v>0</v>
      </c>
      <c r="H283">
        <v>0</v>
      </c>
      <c r="I283" s="4">
        <f t="shared" si="80"/>
        <v>1</v>
      </c>
      <c r="J283">
        <f t="shared" si="81"/>
        <v>0</v>
      </c>
      <c r="K283">
        <v>0</v>
      </c>
      <c r="L283" s="4">
        <f t="shared" si="82"/>
        <v>1</v>
      </c>
      <c r="M283">
        <f t="shared" si="83"/>
        <v>0</v>
      </c>
      <c r="N283">
        <v>0</v>
      </c>
      <c r="O283" s="4">
        <f t="shared" si="84"/>
        <v>9.9744295190560024</v>
      </c>
      <c r="P283">
        <f t="shared" si="85"/>
        <v>0</v>
      </c>
      <c r="Q283">
        <v>0</v>
      </c>
      <c r="R283" s="4">
        <f t="shared" si="86"/>
        <v>10</v>
      </c>
      <c r="S283">
        <f t="shared" si="87"/>
        <v>0</v>
      </c>
      <c r="T283">
        <v>0</v>
      </c>
      <c r="U283" s="4">
        <f t="shared" si="88"/>
        <v>1.5588386121019431</v>
      </c>
      <c r="V283">
        <f t="shared" si="89"/>
        <v>0</v>
      </c>
      <c r="W283">
        <v>1</v>
      </c>
      <c r="X283" s="4">
        <f t="shared" si="90"/>
        <v>1</v>
      </c>
      <c r="Y283">
        <f t="shared" si="91"/>
        <v>1</v>
      </c>
      <c r="AA283">
        <f t="shared" si="92"/>
        <v>1</v>
      </c>
      <c r="AB283">
        <f t="shared" si="93"/>
        <v>281</v>
      </c>
      <c r="AC283">
        <f>VLOOKUP(A283,Referenz_MF!A:E,5,FALSE)</f>
        <v>0</v>
      </c>
      <c r="AD283">
        <f t="shared" si="94"/>
        <v>0</v>
      </c>
    </row>
    <row r="284" spans="1:30" x14ac:dyDescent="0.35">
      <c r="A284" s="5" t="s">
        <v>361</v>
      </c>
      <c r="B284">
        <v>0</v>
      </c>
      <c r="C284" s="4">
        <f t="shared" si="76"/>
        <v>9.8960933020553004</v>
      </c>
      <c r="D284">
        <f t="shared" si="77"/>
        <v>0</v>
      </c>
      <c r="E284">
        <v>0</v>
      </c>
      <c r="F284" s="4">
        <f t="shared" si="78"/>
        <v>8.2454513095147544</v>
      </c>
      <c r="G284">
        <f t="shared" si="79"/>
        <v>0</v>
      </c>
      <c r="H284">
        <v>0</v>
      </c>
      <c r="I284" s="4">
        <f t="shared" si="80"/>
        <v>1</v>
      </c>
      <c r="J284">
        <f t="shared" si="81"/>
        <v>0</v>
      </c>
      <c r="K284">
        <v>0</v>
      </c>
      <c r="L284" s="4">
        <f t="shared" si="82"/>
        <v>1</v>
      </c>
      <c r="M284">
        <f t="shared" si="83"/>
        <v>0</v>
      </c>
      <c r="N284">
        <v>0</v>
      </c>
      <c r="O284" s="4">
        <f t="shared" si="84"/>
        <v>9.9744295190560024</v>
      </c>
      <c r="P284">
        <f t="shared" si="85"/>
        <v>0</v>
      </c>
      <c r="Q284">
        <v>0</v>
      </c>
      <c r="R284" s="4">
        <f t="shared" si="86"/>
        <v>10</v>
      </c>
      <c r="S284">
        <f t="shared" si="87"/>
        <v>0</v>
      </c>
      <c r="T284">
        <v>0</v>
      </c>
      <c r="U284" s="4">
        <f t="shared" si="88"/>
        <v>1.5588386121019431</v>
      </c>
      <c r="V284">
        <f t="shared" si="89"/>
        <v>0</v>
      </c>
      <c r="W284">
        <v>1</v>
      </c>
      <c r="X284" s="4">
        <f t="shared" si="90"/>
        <v>1</v>
      </c>
      <c r="Y284">
        <f t="shared" si="91"/>
        <v>1</v>
      </c>
      <c r="AA284">
        <f t="shared" si="92"/>
        <v>1</v>
      </c>
      <c r="AB284">
        <f t="shared" si="93"/>
        <v>281</v>
      </c>
      <c r="AC284">
        <f>VLOOKUP(A284,Referenz_MF!A:E,5,FALSE)</f>
        <v>0</v>
      </c>
      <c r="AD284">
        <f t="shared" si="94"/>
        <v>0</v>
      </c>
    </row>
    <row r="285" spans="1:30" x14ac:dyDescent="0.35">
      <c r="A285" s="5" t="s">
        <v>372</v>
      </c>
      <c r="B285">
        <v>0</v>
      </c>
      <c r="C285" s="4">
        <f t="shared" si="76"/>
        <v>9.8960933020553004</v>
      </c>
      <c r="D285">
        <f t="shared" si="77"/>
        <v>0</v>
      </c>
      <c r="E285">
        <v>0</v>
      </c>
      <c r="F285" s="4">
        <f t="shared" si="78"/>
        <v>8.2454513095147544</v>
      </c>
      <c r="G285">
        <f t="shared" si="79"/>
        <v>0</v>
      </c>
      <c r="H285">
        <v>0</v>
      </c>
      <c r="I285" s="4">
        <f t="shared" si="80"/>
        <v>1</v>
      </c>
      <c r="J285">
        <f t="shared" si="81"/>
        <v>0</v>
      </c>
      <c r="K285">
        <v>0</v>
      </c>
      <c r="L285" s="4">
        <f t="shared" si="82"/>
        <v>1</v>
      </c>
      <c r="M285">
        <f t="shared" si="83"/>
        <v>0</v>
      </c>
      <c r="N285">
        <v>0</v>
      </c>
      <c r="O285" s="4">
        <f t="shared" si="84"/>
        <v>9.9744295190560024</v>
      </c>
      <c r="P285">
        <f t="shared" si="85"/>
        <v>0</v>
      </c>
      <c r="Q285">
        <v>0</v>
      </c>
      <c r="R285" s="4">
        <f t="shared" si="86"/>
        <v>10</v>
      </c>
      <c r="S285">
        <f t="shared" si="87"/>
        <v>0</v>
      </c>
      <c r="T285">
        <v>0</v>
      </c>
      <c r="U285" s="4">
        <f t="shared" si="88"/>
        <v>1.5588386121019431</v>
      </c>
      <c r="V285">
        <f t="shared" si="89"/>
        <v>0</v>
      </c>
      <c r="W285">
        <v>1</v>
      </c>
      <c r="X285" s="4">
        <f t="shared" si="90"/>
        <v>1</v>
      </c>
      <c r="Y285">
        <f t="shared" si="91"/>
        <v>1</v>
      </c>
      <c r="AA285">
        <f t="shared" si="92"/>
        <v>1</v>
      </c>
      <c r="AB285">
        <f t="shared" si="93"/>
        <v>281</v>
      </c>
      <c r="AC285">
        <f>VLOOKUP(A285,Referenz_MF!A:E,5,FALSE)</f>
        <v>0</v>
      </c>
      <c r="AD285">
        <f t="shared" si="94"/>
        <v>0</v>
      </c>
    </row>
    <row r="286" spans="1:30" x14ac:dyDescent="0.35">
      <c r="A286" s="5" t="s">
        <v>407</v>
      </c>
      <c r="B286">
        <v>0</v>
      </c>
      <c r="C286" s="4">
        <f t="shared" si="76"/>
        <v>9.8960933020553004</v>
      </c>
      <c r="D286">
        <f t="shared" si="77"/>
        <v>0</v>
      </c>
      <c r="E286">
        <v>0</v>
      </c>
      <c r="F286" s="4">
        <f t="shared" si="78"/>
        <v>8.2454513095147544</v>
      </c>
      <c r="G286">
        <f t="shared" si="79"/>
        <v>0</v>
      </c>
      <c r="H286">
        <v>0</v>
      </c>
      <c r="I286" s="4">
        <f t="shared" si="80"/>
        <v>1</v>
      </c>
      <c r="J286">
        <f t="shared" si="81"/>
        <v>0</v>
      </c>
      <c r="K286">
        <v>0</v>
      </c>
      <c r="L286" s="4">
        <f t="shared" si="82"/>
        <v>1</v>
      </c>
      <c r="M286">
        <f t="shared" si="83"/>
        <v>0</v>
      </c>
      <c r="N286">
        <v>0</v>
      </c>
      <c r="O286" s="4">
        <f t="shared" si="84"/>
        <v>9.9744295190560024</v>
      </c>
      <c r="P286">
        <f t="shared" si="85"/>
        <v>0</v>
      </c>
      <c r="Q286">
        <v>0</v>
      </c>
      <c r="R286" s="4">
        <f t="shared" si="86"/>
        <v>10</v>
      </c>
      <c r="S286">
        <f t="shared" si="87"/>
        <v>0</v>
      </c>
      <c r="T286">
        <v>0</v>
      </c>
      <c r="U286" s="4">
        <f t="shared" si="88"/>
        <v>1.5588386121019431</v>
      </c>
      <c r="V286">
        <f t="shared" si="89"/>
        <v>0</v>
      </c>
      <c r="W286">
        <v>1</v>
      </c>
      <c r="X286" s="4">
        <f t="shared" si="90"/>
        <v>1</v>
      </c>
      <c r="Y286">
        <f t="shared" si="91"/>
        <v>1</v>
      </c>
      <c r="AA286">
        <f t="shared" si="92"/>
        <v>1</v>
      </c>
      <c r="AB286">
        <f t="shared" si="93"/>
        <v>281</v>
      </c>
      <c r="AC286">
        <f>VLOOKUP(A286,Referenz_MF!A:E,5,FALSE)</f>
        <v>0</v>
      </c>
      <c r="AD286">
        <f t="shared" si="94"/>
        <v>0</v>
      </c>
    </row>
    <row r="287" spans="1:30" x14ac:dyDescent="0.35">
      <c r="A287" s="5" t="s">
        <v>202</v>
      </c>
      <c r="B287">
        <v>0</v>
      </c>
      <c r="C287" s="4">
        <f t="shared" si="76"/>
        <v>9.8960933020553004</v>
      </c>
      <c r="D287">
        <f t="shared" si="77"/>
        <v>0</v>
      </c>
      <c r="E287">
        <v>0</v>
      </c>
      <c r="F287" s="4">
        <f t="shared" si="78"/>
        <v>8.2454513095147544</v>
      </c>
      <c r="G287">
        <f t="shared" si="79"/>
        <v>0</v>
      </c>
      <c r="H287">
        <v>0</v>
      </c>
      <c r="I287" s="4">
        <f t="shared" si="80"/>
        <v>1</v>
      </c>
      <c r="J287">
        <f t="shared" si="81"/>
        <v>0</v>
      </c>
      <c r="K287">
        <v>0</v>
      </c>
      <c r="L287" s="4">
        <f t="shared" si="82"/>
        <v>1</v>
      </c>
      <c r="M287">
        <f t="shared" si="83"/>
        <v>0</v>
      </c>
      <c r="N287">
        <v>0</v>
      </c>
      <c r="O287" s="4">
        <f t="shared" si="84"/>
        <v>9.9744295190560024</v>
      </c>
      <c r="P287">
        <f t="shared" si="85"/>
        <v>0</v>
      </c>
      <c r="Q287">
        <v>0</v>
      </c>
      <c r="R287" s="4">
        <f t="shared" si="86"/>
        <v>10</v>
      </c>
      <c r="S287">
        <f t="shared" si="87"/>
        <v>0</v>
      </c>
      <c r="T287">
        <v>0</v>
      </c>
      <c r="U287" s="4">
        <f t="shared" si="88"/>
        <v>1.5588386121019431</v>
      </c>
      <c r="V287">
        <f t="shared" si="89"/>
        <v>0</v>
      </c>
      <c r="W287">
        <v>1</v>
      </c>
      <c r="X287" s="4">
        <f t="shared" si="90"/>
        <v>1</v>
      </c>
      <c r="Y287">
        <f t="shared" si="91"/>
        <v>1</v>
      </c>
      <c r="AA287">
        <f t="shared" si="92"/>
        <v>1</v>
      </c>
      <c r="AB287">
        <f t="shared" si="93"/>
        <v>281</v>
      </c>
      <c r="AC287">
        <f>VLOOKUP(A287,Referenz_MF!A:E,5,FALSE)</f>
        <v>0</v>
      </c>
      <c r="AD287">
        <f t="shared" si="94"/>
        <v>0</v>
      </c>
    </row>
    <row r="288" spans="1:30" x14ac:dyDescent="0.35">
      <c r="A288" s="5" t="s">
        <v>460</v>
      </c>
      <c r="B288">
        <v>0</v>
      </c>
      <c r="C288" s="4">
        <f t="shared" si="76"/>
        <v>9.8960933020553004</v>
      </c>
      <c r="D288">
        <f t="shared" si="77"/>
        <v>0</v>
      </c>
      <c r="E288">
        <v>0</v>
      </c>
      <c r="F288" s="4">
        <f t="shared" si="78"/>
        <v>8.2454513095147544</v>
      </c>
      <c r="G288">
        <f t="shared" si="79"/>
        <v>0</v>
      </c>
      <c r="H288">
        <v>0</v>
      </c>
      <c r="I288" s="4">
        <f t="shared" si="80"/>
        <v>1</v>
      </c>
      <c r="J288">
        <f t="shared" si="81"/>
        <v>0</v>
      </c>
      <c r="K288">
        <v>0</v>
      </c>
      <c r="L288" s="4">
        <f t="shared" si="82"/>
        <v>1</v>
      </c>
      <c r="M288">
        <f t="shared" si="83"/>
        <v>0</v>
      </c>
      <c r="N288">
        <v>0</v>
      </c>
      <c r="O288" s="4">
        <f t="shared" si="84"/>
        <v>9.9744295190560024</v>
      </c>
      <c r="P288">
        <f t="shared" si="85"/>
        <v>0</v>
      </c>
      <c r="Q288">
        <v>0</v>
      </c>
      <c r="R288" s="4">
        <f t="shared" si="86"/>
        <v>10</v>
      </c>
      <c r="S288">
        <f t="shared" si="87"/>
        <v>0</v>
      </c>
      <c r="T288">
        <v>0</v>
      </c>
      <c r="U288" s="4">
        <f t="shared" si="88"/>
        <v>1.5588386121019431</v>
      </c>
      <c r="V288">
        <f t="shared" si="89"/>
        <v>0</v>
      </c>
      <c r="W288">
        <v>1</v>
      </c>
      <c r="X288" s="4">
        <f t="shared" si="90"/>
        <v>1</v>
      </c>
      <c r="Y288">
        <f t="shared" si="91"/>
        <v>1</v>
      </c>
      <c r="AA288">
        <f t="shared" si="92"/>
        <v>1</v>
      </c>
      <c r="AB288">
        <f t="shared" si="93"/>
        <v>281</v>
      </c>
      <c r="AC288">
        <f>VLOOKUP(A288,Referenz_MF!A:E,5,FALSE)</f>
        <v>0</v>
      </c>
      <c r="AD288">
        <f t="shared" si="94"/>
        <v>0</v>
      </c>
    </row>
    <row r="289" spans="1:30" x14ac:dyDescent="0.35">
      <c r="A289" s="5" t="s">
        <v>124</v>
      </c>
      <c r="B289">
        <v>0</v>
      </c>
      <c r="C289" s="4">
        <f t="shared" si="76"/>
        <v>9.8960933020553004</v>
      </c>
      <c r="D289">
        <f t="shared" si="77"/>
        <v>0</v>
      </c>
      <c r="E289">
        <v>0</v>
      </c>
      <c r="F289" s="4">
        <f t="shared" si="78"/>
        <v>8.2454513095147544</v>
      </c>
      <c r="G289">
        <f t="shared" si="79"/>
        <v>0</v>
      </c>
      <c r="H289">
        <v>0</v>
      </c>
      <c r="I289" s="4">
        <f t="shared" si="80"/>
        <v>1</v>
      </c>
      <c r="J289">
        <f t="shared" si="81"/>
        <v>0</v>
      </c>
      <c r="K289">
        <v>0</v>
      </c>
      <c r="L289" s="4">
        <f t="shared" si="82"/>
        <v>1</v>
      </c>
      <c r="M289">
        <f t="shared" si="83"/>
        <v>0</v>
      </c>
      <c r="N289">
        <v>0</v>
      </c>
      <c r="O289" s="4">
        <f t="shared" si="84"/>
        <v>9.9744295190560024</v>
      </c>
      <c r="P289">
        <f t="shared" si="85"/>
        <v>0</v>
      </c>
      <c r="Q289">
        <v>0</v>
      </c>
      <c r="R289" s="4">
        <f t="shared" si="86"/>
        <v>10</v>
      </c>
      <c r="S289">
        <f t="shared" si="87"/>
        <v>0</v>
      </c>
      <c r="T289">
        <v>0</v>
      </c>
      <c r="U289" s="4">
        <f t="shared" si="88"/>
        <v>1.5588386121019431</v>
      </c>
      <c r="V289">
        <f t="shared" si="89"/>
        <v>0</v>
      </c>
      <c r="W289">
        <v>0</v>
      </c>
      <c r="X289" s="4">
        <f t="shared" si="90"/>
        <v>1</v>
      </c>
      <c r="Y289">
        <f t="shared" si="91"/>
        <v>0</v>
      </c>
      <c r="AA289">
        <f t="shared" si="92"/>
        <v>0</v>
      </c>
      <c r="AB289">
        <f t="shared" si="93"/>
        <v>288</v>
      </c>
      <c r="AC289">
        <f>VLOOKUP(A289,Referenz_MF!A:E,5,FALSE)</f>
        <v>0</v>
      </c>
      <c r="AD289">
        <f t="shared" si="94"/>
        <v>0</v>
      </c>
    </row>
    <row r="290" spans="1:30" x14ac:dyDescent="0.35">
      <c r="A290" s="5" t="s">
        <v>379</v>
      </c>
      <c r="B290">
        <v>0</v>
      </c>
      <c r="C290" s="4">
        <f t="shared" si="76"/>
        <v>9.8960933020553004</v>
      </c>
      <c r="D290">
        <f t="shared" si="77"/>
        <v>0</v>
      </c>
      <c r="E290">
        <v>0</v>
      </c>
      <c r="F290" s="4">
        <f t="shared" si="78"/>
        <v>8.2454513095147544</v>
      </c>
      <c r="G290">
        <f t="shared" si="79"/>
        <v>0</v>
      </c>
      <c r="H290">
        <v>0</v>
      </c>
      <c r="I290" s="4">
        <f t="shared" si="80"/>
        <v>1</v>
      </c>
      <c r="J290">
        <f t="shared" si="81"/>
        <v>0</v>
      </c>
      <c r="K290">
        <v>0</v>
      </c>
      <c r="L290" s="4">
        <f t="shared" si="82"/>
        <v>1</v>
      </c>
      <c r="M290">
        <f t="shared" si="83"/>
        <v>0</v>
      </c>
      <c r="N290">
        <v>0</v>
      </c>
      <c r="O290" s="4">
        <f t="shared" si="84"/>
        <v>9.9744295190560024</v>
      </c>
      <c r="P290">
        <f t="shared" si="85"/>
        <v>0</v>
      </c>
      <c r="Q290">
        <v>0</v>
      </c>
      <c r="R290" s="4">
        <f t="shared" si="86"/>
        <v>10</v>
      </c>
      <c r="S290">
        <f t="shared" si="87"/>
        <v>0</v>
      </c>
      <c r="T290">
        <v>0</v>
      </c>
      <c r="U290" s="4">
        <f t="shared" si="88"/>
        <v>1.5588386121019431</v>
      </c>
      <c r="V290">
        <f t="shared" si="89"/>
        <v>0</v>
      </c>
      <c r="W290">
        <v>0</v>
      </c>
      <c r="X290" s="4">
        <f t="shared" si="90"/>
        <v>1</v>
      </c>
      <c r="Y290">
        <f t="shared" si="91"/>
        <v>0</v>
      </c>
      <c r="AA290">
        <f t="shared" si="92"/>
        <v>0</v>
      </c>
      <c r="AB290">
        <f t="shared" si="93"/>
        <v>288</v>
      </c>
      <c r="AC290">
        <f>VLOOKUP(A290,Referenz_MF!A:E,5,FALSE)</f>
        <v>0</v>
      </c>
      <c r="AD290">
        <f t="shared" si="94"/>
        <v>0</v>
      </c>
    </row>
    <row r="291" spans="1:30" x14ac:dyDescent="0.35">
      <c r="A291" s="5" t="s">
        <v>161</v>
      </c>
      <c r="B291">
        <v>0</v>
      </c>
      <c r="C291" s="4">
        <f t="shared" si="76"/>
        <v>9.8960933020553004</v>
      </c>
      <c r="D291">
        <f t="shared" si="77"/>
        <v>0</v>
      </c>
      <c r="E291">
        <v>0</v>
      </c>
      <c r="F291" s="4">
        <f t="shared" si="78"/>
        <v>8.2454513095147544</v>
      </c>
      <c r="G291">
        <f t="shared" si="79"/>
        <v>0</v>
      </c>
      <c r="H291">
        <v>0</v>
      </c>
      <c r="I291" s="4">
        <f t="shared" si="80"/>
        <v>1</v>
      </c>
      <c r="J291">
        <f t="shared" si="81"/>
        <v>0</v>
      </c>
      <c r="K291">
        <v>0</v>
      </c>
      <c r="L291" s="4">
        <f t="shared" si="82"/>
        <v>1</v>
      </c>
      <c r="M291">
        <f t="shared" si="83"/>
        <v>0</v>
      </c>
      <c r="N291">
        <v>0</v>
      </c>
      <c r="O291" s="4">
        <f t="shared" si="84"/>
        <v>9.9744295190560024</v>
      </c>
      <c r="P291">
        <f t="shared" si="85"/>
        <v>0</v>
      </c>
      <c r="Q291">
        <v>0</v>
      </c>
      <c r="R291" s="4">
        <f t="shared" si="86"/>
        <v>10</v>
      </c>
      <c r="S291">
        <f t="shared" si="87"/>
        <v>0</v>
      </c>
      <c r="T291">
        <v>0</v>
      </c>
      <c r="U291" s="4">
        <f t="shared" si="88"/>
        <v>1.5588386121019431</v>
      </c>
      <c r="V291">
        <f t="shared" si="89"/>
        <v>0</v>
      </c>
      <c r="W291">
        <v>0</v>
      </c>
      <c r="X291" s="4">
        <f t="shared" si="90"/>
        <v>1</v>
      </c>
      <c r="Y291">
        <f t="shared" si="91"/>
        <v>0</v>
      </c>
      <c r="AA291">
        <f t="shared" si="92"/>
        <v>0</v>
      </c>
      <c r="AB291">
        <f t="shared" si="93"/>
        <v>288</v>
      </c>
      <c r="AC291">
        <f>VLOOKUP(A291,Referenz_MF!A:E,5,FALSE)</f>
        <v>0</v>
      </c>
      <c r="AD291">
        <f t="shared" si="94"/>
        <v>0</v>
      </c>
    </row>
    <row r="292" spans="1:30" x14ac:dyDescent="0.35">
      <c r="A292" s="5" t="s">
        <v>383</v>
      </c>
      <c r="B292">
        <v>0</v>
      </c>
      <c r="C292" s="4">
        <f t="shared" si="76"/>
        <v>9.8960933020553004</v>
      </c>
      <c r="D292">
        <f t="shared" si="77"/>
        <v>0</v>
      </c>
      <c r="E292">
        <v>0</v>
      </c>
      <c r="F292" s="4">
        <f t="shared" si="78"/>
        <v>8.2454513095147544</v>
      </c>
      <c r="G292">
        <f t="shared" si="79"/>
        <v>0</v>
      </c>
      <c r="H292">
        <v>0</v>
      </c>
      <c r="I292" s="4">
        <f t="shared" si="80"/>
        <v>1</v>
      </c>
      <c r="J292">
        <f t="shared" si="81"/>
        <v>0</v>
      </c>
      <c r="K292">
        <v>0</v>
      </c>
      <c r="L292" s="4">
        <f t="shared" si="82"/>
        <v>1</v>
      </c>
      <c r="M292">
        <f t="shared" si="83"/>
        <v>0</v>
      </c>
      <c r="N292">
        <v>0</v>
      </c>
      <c r="O292" s="4">
        <f t="shared" si="84"/>
        <v>9.9744295190560024</v>
      </c>
      <c r="P292">
        <f t="shared" si="85"/>
        <v>0</v>
      </c>
      <c r="Q292">
        <v>0</v>
      </c>
      <c r="R292" s="4">
        <f t="shared" si="86"/>
        <v>10</v>
      </c>
      <c r="S292">
        <f t="shared" si="87"/>
        <v>0</v>
      </c>
      <c r="T292">
        <v>0</v>
      </c>
      <c r="U292" s="4">
        <f t="shared" si="88"/>
        <v>1.5588386121019431</v>
      </c>
      <c r="V292">
        <f t="shared" si="89"/>
        <v>0</v>
      </c>
      <c r="W292">
        <v>0</v>
      </c>
      <c r="X292" s="4">
        <f t="shared" si="90"/>
        <v>1</v>
      </c>
      <c r="Y292">
        <f t="shared" si="91"/>
        <v>0</v>
      </c>
      <c r="AA292">
        <f t="shared" si="92"/>
        <v>0</v>
      </c>
      <c r="AB292">
        <f t="shared" si="93"/>
        <v>288</v>
      </c>
      <c r="AC292">
        <f>VLOOKUP(A292,Referenz_MF!A:E,5,FALSE)</f>
        <v>0</v>
      </c>
      <c r="AD292">
        <f t="shared" si="94"/>
        <v>0</v>
      </c>
    </row>
    <row r="293" spans="1:30" x14ac:dyDescent="0.35">
      <c r="A293" s="5" t="s">
        <v>414</v>
      </c>
      <c r="B293">
        <v>0</v>
      </c>
      <c r="C293" s="4">
        <f t="shared" si="76"/>
        <v>9.8960933020553004</v>
      </c>
      <c r="D293">
        <f t="shared" si="77"/>
        <v>0</v>
      </c>
      <c r="E293">
        <v>0</v>
      </c>
      <c r="F293" s="4">
        <f t="shared" si="78"/>
        <v>8.2454513095147544</v>
      </c>
      <c r="G293">
        <f t="shared" si="79"/>
        <v>0</v>
      </c>
      <c r="H293">
        <v>0</v>
      </c>
      <c r="I293" s="4">
        <f t="shared" si="80"/>
        <v>1</v>
      </c>
      <c r="J293">
        <f t="shared" si="81"/>
        <v>0</v>
      </c>
      <c r="K293">
        <v>0</v>
      </c>
      <c r="L293" s="4">
        <f t="shared" si="82"/>
        <v>1</v>
      </c>
      <c r="M293">
        <f t="shared" si="83"/>
        <v>0</v>
      </c>
      <c r="N293">
        <v>0</v>
      </c>
      <c r="O293" s="4">
        <f t="shared" si="84"/>
        <v>9.9744295190560024</v>
      </c>
      <c r="P293">
        <f t="shared" si="85"/>
        <v>0</v>
      </c>
      <c r="Q293">
        <v>0</v>
      </c>
      <c r="R293" s="4">
        <f t="shared" si="86"/>
        <v>10</v>
      </c>
      <c r="S293">
        <f t="shared" si="87"/>
        <v>0</v>
      </c>
      <c r="T293">
        <v>0</v>
      </c>
      <c r="U293" s="4">
        <f t="shared" si="88"/>
        <v>1.5588386121019431</v>
      </c>
      <c r="V293">
        <f t="shared" si="89"/>
        <v>0</v>
      </c>
      <c r="W293">
        <v>0</v>
      </c>
      <c r="X293" s="4">
        <f t="shared" si="90"/>
        <v>1</v>
      </c>
      <c r="Y293">
        <f t="shared" si="91"/>
        <v>0</v>
      </c>
      <c r="AA293">
        <f t="shared" si="92"/>
        <v>0</v>
      </c>
      <c r="AB293">
        <f t="shared" si="93"/>
        <v>288</v>
      </c>
      <c r="AC293">
        <f>VLOOKUP(A293,Referenz_MF!A:E,5,FALSE)</f>
        <v>0</v>
      </c>
      <c r="AD293">
        <f t="shared" si="94"/>
        <v>0</v>
      </c>
    </row>
    <row r="294" spans="1:30" x14ac:dyDescent="0.35">
      <c r="A294" s="5" t="s">
        <v>219</v>
      </c>
      <c r="B294">
        <v>0</v>
      </c>
      <c r="C294" s="4">
        <f t="shared" si="76"/>
        <v>9.8960933020553004</v>
      </c>
      <c r="D294">
        <f t="shared" si="77"/>
        <v>0</v>
      </c>
      <c r="E294">
        <v>0</v>
      </c>
      <c r="F294" s="4">
        <f t="shared" si="78"/>
        <v>8.2454513095147544</v>
      </c>
      <c r="G294">
        <f t="shared" si="79"/>
        <v>0</v>
      </c>
      <c r="H294">
        <v>0</v>
      </c>
      <c r="I294" s="4">
        <f t="shared" si="80"/>
        <v>1</v>
      </c>
      <c r="J294">
        <f t="shared" si="81"/>
        <v>0</v>
      </c>
      <c r="K294">
        <v>0</v>
      </c>
      <c r="L294" s="4">
        <f t="shared" si="82"/>
        <v>1</v>
      </c>
      <c r="M294">
        <f t="shared" si="83"/>
        <v>0</v>
      </c>
      <c r="N294">
        <v>0</v>
      </c>
      <c r="O294" s="4">
        <f t="shared" si="84"/>
        <v>9.9744295190560024</v>
      </c>
      <c r="P294">
        <f t="shared" si="85"/>
        <v>0</v>
      </c>
      <c r="Q294">
        <v>0</v>
      </c>
      <c r="R294" s="4">
        <f t="shared" si="86"/>
        <v>10</v>
      </c>
      <c r="S294">
        <f t="shared" si="87"/>
        <v>0</v>
      </c>
      <c r="T294">
        <v>0</v>
      </c>
      <c r="U294" s="4">
        <f t="shared" si="88"/>
        <v>1.5588386121019431</v>
      </c>
      <c r="V294">
        <f t="shared" si="89"/>
        <v>0</v>
      </c>
      <c r="W294">
        <v>0</v>
      </c>
      <c r="X294" s="4">
        <f t="shared" si="90"/>
        <v>1</v>
      </c>
      <c r="Y294">
        <f t="shared" si="91"/>
        <v>0</v>
      </c>
      <c r="AA294">
        <f t="shared" si="92"/>
        <v>0</v>
      </c>
      <c r="AB294">
        <f t="shared" si="93"/>
        <v>288</v>
      </c>
      <c r="AC294">
        <f>VLOOKUP(A294,Referenz_MF!A:E,5,FALSE)</f>
        <v>0</v>
      </c>
      <c r="AD294">
        <f t="shared" si="94"/>
        <v>0</v>
      </c>
    </row>
    <row r="295" spans="1:30" x14ac:dyDescent="0.35">
      <c r="A295" s="5" t="s">
        <v>231</v>
      </c>
      <c r="B295">
        <v>0</v>
      </c>
      <c r="C295" s="4">
        <f t="shared" si="76"/>
        <v>9.8960933020553004</v>
      </c>
      <c r="D295">
        <f t="shared" si="77"/>
        <v>0</v>
      </c>
      <c r="E295">
        <v>0</v>
      </c>
      <c r="F295" s="4">
        <f t="shared" si="78"/>
        <v>8.2454513095147544</v>
      </c>
      <c r="G295">
        <f t="shared" si="79"/>
        <v>0</v>
      </c>
      <c r="H295">
        <v>0</v>
      </c>
      <c r="I295" s="4">
        <f t="shared" si="80"/>
        <v>1</v>
      </c>
      <c r="J295">
        <f t="shared" si="81"/>
        <v>0</v>
      </c>
      <c r="K295">
        <v>0</v>
      </c>
      <c r="L295" s="4">
        <f t="shared" si="82"/>
        <v>1</v>
      </c>
      <c r="M295">
        <f t="shared" si="83"/>
        <v>0</v>
      </c>
      <c r="N295">
        <v>0</v>
      </c>
      <c r="O295" s="4">
        <f t="shared" si="84"/>
        <v>9.9744295190560024</v>
      </c>
      <c r="P295">
        <f t="shared" si="85"/>
        <v>0</v>
      </c>
      <c r="Q295">
        <v>0</v>
      </c>
      <c r="R295" s="4">
        <f t="shared" si="86"/>
        <v>10</v>
      </c>
      <c r="S295">
        <f t="shared" si="87"/>
        <v>0</v>
      </c>
      <c r="T295">
        <v>0</v>
      </c>
      <c r="U295" s="4">
        <f t="shared" si="88"/>
        <v>1.5588386121019431</v>
      </c>
      <c r="V295">
        <f t="shared" si="89"/>
        <v>0</v>
      </c>
      <c r="W295">
        <v>0</v>
      </c>
      <c r="X295" s="4">
        <f t="shared" si="90"/>
        <v>1</v>
      </c>
      <c r="Y295">
        <f t="shared" si="91"/>
        <v>0</v>
      </c>
      <c r="AA295">
        <f t="shared" si="92"/>
        <v>0</v>
      </c>
      <c r="AB295">
        <f t="shared" si="93"/>
        <v>288</v>
      </c>
      <c r="AC295">
        <f>VLOOKUP(A295,Referenz_MF!A:E,5,FALSE)</f>
        <v>0</v>
      </c>
      <c r="AD295">
        <f t="shared" si="94"/>
        <v>0</v>
      </c>
    </row>
    <row r="296" spans="1:30" x14ac:dyDescent="0.35">
      <c r="A296" s="5" t="s">
        <v>327</v>
      </c>
      <c r="B296">
        <v>0</v>
      </c>
      <c r="C296" s="4">
        <f t="shared" si="76"/>
        <v>9.8960933020553004</v>
      </c>
      <c r="D296">
        <f t="shared" si="77"/>
        <v>0</v>
      </c>
      <c r="E296">
        <v>0</v>
      </c>
      <c r="F296" s="4">
        <f t="shared" si="78"/>
        <v>8.2454513095147544</v>
      </c>
      <c r="G296">
        <f t="shared" si="79"/>
        <v>0</v>
      </c>
      <c r="H296">
        <v>0</v>
      </c>
      <c r="I296" s="4">
        <f t="shared" si="80"/>
        <v>1</v>
      </c>
      <c r="J296">
        <f t="shared" si="81"/>
        <v>0</v>
      </c>
      <c r="K296">
        <v>0</v>
      </c>
      <c r="L296" s="4">
        <f t="shared" si="82"/>
        <v>1</v>
      </c>
      <c r="M296">
        <f t="shared" si="83"/>
        <v>0</v>
      </c>
      <c r="N296">
        <v>0</v>
      </c>
      <c r="O296" s="4">
        <f t="shared" si="84"/>
        <v>9.9744295190560024</v>
      </c>
      <c r="P296">
        <f t="shared" si="85"/>
        <v>0</v>
      </c>
      <c r="Q296">
        <v>0</v>
      </c>
      <c r="R296" s="4">
        <f t="shared" si="86"/>
        <v>10</v>
      </c>
      <c r="S296">
        <f t="shared" si="87"/>
        <v>0</v>
      </c>
      <c r="T296">
        <v>0</v>
      </c>
      <c r="U296" s="4">
        <f t="shared" si="88"/>
        <v>1.5588386121019431</v>
      </c>
      <c r="V296">
        <f t="shared" si="89"/>
        <v>0</v>
      </c>
      <c r="W296">
        <v>0</v>
      </c>
      <c r="X296" s="4">
        <f t="shared" si="90"/>
        <v>1</v>
      </c>
      <c r="Y296">
        <f t="shared" si="91"/>
        <v>0</v>
      </c>
      <c r="AA296">
        <f t="shared" si="92"/>
        <v>0</v>
      </c>
      <c r="AB296">
        <f t="shared" si="93"/>
        <v>288</v>
      </c>
      <c r="AC296">
        <f>VLOOKUP(A296,Referenz_MF!A:E,5,FALSE)</f>
        <v>0</v>
      </c>
      <c r="AD296">
        <f t="shared" si="94"/>
        <v>0</v>
      </c>
    </row>
    <row r="298" spans="1:30" x14ac:dyDescent="0.35">
      <c r="A298" s="3" t="s">
        <v>50</v>
      </c>
      <c r="B298" t="str">
        <f>B1</f>
        <v>assists</v>
      </c>
      <c r="C298">
        <v>9.8960933020553004</v>
      </c>
      <c r="D298" s="4"/>
      <c r="E298" t="str">
        <f>E1</f>
        <v>goals</v>
      </c>
      <c r="F298">
        <v>8.2454513095147544</v>
      </c>
      <c r="G298" s="4"/>
      <c r="H298" t="str">
        <f>H1</f>
        <v>progressive_passes</v>
      </c>
      <c r="I298">
        <v>1</v>
      </c>
      <c r="J298" s="4"/>
      <c r="K298" t="str">
        <f>K1</f>
        <v>progressive_carries</v>
      </c>
      <c r="L298">
        <v>1</v>
      </c>
      <c r="M298" s="4"/>
      <c r="N298" t="str">
        <f>N1</f>
        <v>gca</v>
      </c>
      <c r="O298">
        <v>9.9744295190560024</v>
      </c>
      <c r="P298" s="4"/>
      <c r="Q298" t="str">
        <f>Q1</f>
        <v>sca</v>
      </c>
      <c r="R298">
        <v>10</v>
      </c>
      <c r="S298" s="4"/>
      <c r="T298" t="str">
        <f>T1</f>
        <v>dribbles_completed</v>
      </c>
      <c r="U298">
        <v>1.5588386121019431</v>
      </c>
      <c r="V298" s="4"/>
      <c r="W298" t="str">
        <f>W1</f>
        <v>pressures</v>
      </c>
      <c r="X298">
        <v>1</v>
      </c>
      <c r="AA298" s="4"/>
      <c r="AD298" s="4">
        <f>SUM(AD2:AD296)</f>
        <v>218</v>
      </c>
    </row>
    <row r="299" spans="1:30" x14ac:dyDescent="0.35">
      <c r="A299" s="6">
        <f>SUM(C298,F298,I298,L298,O298,R298,U298,X298)</f>
        <v>42.674812742728001</v>
      </c>
      <c r="C299" s="8">
        <f>C298/$A$299</f>
        <v>0.23189541244657585</v>
      </c>
      <c r="F299" s="8">
        <f>F298/$A$299</f>
        <v>0.19321587558506206</v>
      </c>
      <c r="I299" s="8">
        <f>I298/$A$299</f>
        <v>2.3433026080949937E-2</v>
      </c>
      <c r="L299" s="8">
        <f>L298/$A$299</f>
        <v>2.3433026080949937E-2</v>
      </c>
      <c r="O299" s="8">
        <f>O298/$A$299</f>
        <v>0.23373106706263624</v>
      </c>
      <c r="R299" s="8">
        <f>R298/$A$299</f>
        <v>0.23433026080949937</v>
      </c>
      <c r="U299" s="8">
        <f>U298/$A$299</f>
        <v>3.6528305853376637E-2</v>
      </c>
      <c r="X299" s="8">
        <f>X298/$A$299</f>
        <v>2.3433026080949937E-2</v>
      </c>
    </row>
    <row r="300" spans="1:30" x14ac:dyDescent="0.35">
      <c r="A300" s="9">
        <f>SUM(C299:X299)</f>
        <v>1</v>
      </c>
    </row>
  </sheetData>
  <autoFilter ref="A1:AJ1" xr:uid="{C246A291-E390-44C0-B131-717AC568F041}">
    <sortState xmlns:xlrd2="http://schemas.microsoft.com/office/spreadsheetml/2017/richdata2" ref="A2:AD296">
      <sortCondition ref="AB1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F2F3-6A16-43DB-A792-18F4CE1DCA43}">
  <sheetPr>
    <tabColor theme="8" tint="-0.249977111117893"/>
  </sheetPr>
  <dimension ref="A1:AA257"/>
  <sheetViews>
    <sheetView topLeftCell="D1" zoomScaleNormal="100" workbookViewId="0">
      <selection activeCell="L258" sqref="L258"/>
    </sheetView>
  </sheetViews>
  <sheetFormatPr baseColWidth="10" defaultColWidth="8.7265625" defaultRowHeight="14.5" x14ac:dyDescent="0.35"/>
  <cols>
    <col min="1" max="1" width="25.54296875" bestFit="1" customWidth="1"/>
    <col min="2" max="2" width="8.26953125" bestFit="1" customWidth="1"/>
    <col min="3" max="3" width="8.90625" bestFit="1" customWidth="1"/>
    <col min="4" max="4" width="7.90625" bestFit="1" customWidth="1"/>
    <col min="5" max="5" width="6.26953125" bestFit="1" customWidth="1"/>
    <col min="6" max="6" width="8.26953125" bestFit="1" customWidth="1"/>
    <col min="7" max="7" width="7.90625" bestFit="1" customWidth="1"/>
    <col min="8" max="8" width="3.54296875" bestFit="1" customWidth="1"/>
    <col min="9" max="9" width="8.26953125" bestFit="1" customWidth="1"/>
    <col min="10" max="10" width="7.90625" bestFit="1" customWidth="1"/>
    <col min="11" max="11" width="3.81640625" bestFit="1" customWidth="1"/>
    <col min="12" max="12" width="8.26953125" bestFit="1" customWidth="1"/>
    <col min="13" max="13" width="11.81640625" customWidth="1"/>
    <col min="14" max="14" width="14.6328125" bestFit="1" customWidth="1"/>
    <col min="15" max="15" width="8.26953125" bestFit="1" customWidth="1"/>
    <col min="16" max="16" width="11.81640625" bestFit="1" customWidth="1"/>
    <col min="17" max="17" width="7.90625" bestFit="1" customWidth="1"/>
    <col min="18" max="18" width="8.26953125" bestFit="1" customWidth="1"/>
    <col min="19" max="19" width="7.90625" bestFit="1" customWidth="1"/>
    <col min="20" max="20" width="8.1796875" bestFit="1" customWidth="1"/>
    <col min="21" max="21" width="8.26953125" bestFit="1" customWidth="1"/>
    <col min="22" max="22" width="7.90625" bestFit="1" customWidth="1"/>
    <col min="23" max="23" width="7.90625" customWidth="1"/>
    <col min="24" max="24" width="14.81640625" bestFit="1" customWidth="1"/>
    <col min="25" max="25" width="4.90625" bestFit="1" customWidth="1"/>
    <col min="26" max="26" width="11.7265625" bestFit="1" customWidth="1"/>
    <col min="27" max="27" width="13" bestFit="1" customWidth="1"/>
  </cols>
  <sheetData>
    <row r="1" spans="1:27" x14ac:dyDescent="0.35">
      <c r="A1" s="5" t="s">
        <v>0</v>
      </c>
      <c r="B1" s="5" t="s">
        <v>68</v>
      </c>
      <c r="C1" s="1" t="s">
        <v>50</v>
      </c>
      <c r="D1" s="1" t="s">
        <v>51</v>
      </c>
      <c r="E1" s="5" t="s">
        <v>63</v>
      </c>
      <c r="F1" s="1" t="s">
        <v>50</v>
      </c>
      <c r="G1" s="1" t="s">
        <v>51</v>
      </c>
      <c r="H1" s="5" t="s">
        <v>336</v>
      </c>
      <c r="I1" s="1" t="s">
        <v>50</v>
      </c>
      <c r="J1" s="1" t="s">
        <v>51</v>
      </c>
      <c r="K1" s="5" t="s">
        <v>337</v>
      </c>
      <c r="L1" s="1" t="s">
        <v>50</v>
      </c>
      <c r="M1" s="1" t="s">
        <v>51</v>
      </c>
      <c r="N1" s="5" t="s">
        <v>518</v>
      </c>
      <c r="O1" s="1" t="s">
        <v>50</v>
      </c>
      <c r="P1" s="1" t="s">
        <v>51</v>
      </c>
      <c r="Q1" s="5" t="s">
        <v>519</v>
      </c>
      <c r="R1" s="1" t="s">
        <v>50</v>
      </c>
      <c r="S1" s="1" t="s">
        <v>51</v>
      </c>
      <c r="T1" s="5" t="s">
        <v>520</v>
      </c>
      <c r="U1" s="1" t="s">
        <v>50</v>
      </c>
      <c r="V1" s="1" t="s">
        <v>51</v>
      </c>
      <c r="W1" s="2"/>
      <c r="X1" s="2" t="s">
        <v>55</v>
      </c>
      <c r="Y1" s="2" t="s">
        <v>52</v>
      </c>
      <c r="Z1" s="2" t="s">
        <v>53</v>
      </c>
      <c r="AA1" s="2" t="s">
        <v>54</v>
      </c>
    </row>
    <row r="2" spans="1:27" x14ac:dyDescent="0.35">
      <c r="A2" s="5" t="s">
        <v>536</v>
      </c>
      <c r="B2">
        <v>23</v>
      </c>
      <c r="C2" s="4">
        <f t="shared" ref="C2:C65" si="0">$C$251</f>
        <v>5.70140602605513</v>
      </c>
      <c r="D2">
        <f t="shared" ref="D2:D65" si="1">B2*C2</f>
        <v>131.132338599268</v>
      </c>
      <c r="E2">
        <v>14</v>
      </c>
      <c r="G2">
        <f t="shared" ref="G2:G65" si="2">E2*F2</f>
        <v>0</v>
      </c>
      <c r="H2">
        <v>25</v>
      </c>
      <c r="I2" s="4">
        <f t="shared" ref="I2:I65" si="3">$I$251</f>
        <v>4.0723541826829361</v>
      </c>
      <c r="J2">
        <f t="shared" ref="J2:J65" si="4">H2*I2</f>
        <v>101.80885456707341</v>
      </c>
      <c r="K2">
        <v>113</v>
      </c>
      <c r="L2" s="4">
        <f t="shared" ref="L2:L65" si="5">$L$251</f>
        <v>2.4138838237526707</v>
      </c>
      <c r="M2">
        <f t="shared" ref="M2:M65" si="6">K2*L2</f>
        <v>272.76887208405179</v>
      </c>
      <c r="N2">
        <v>47</v>
      </c>
      <c r="O2" s="4">
        <f t="shared" ref="O2:O65" si="7">$O$251</f>
        <v>5.0561124465493279</v>
      </c>
      <c r="P2">
        <f t="shared" ref="P2:P65" si="8">N2*O2</f>
        <v>237.63728498781842</v>
      </c>
      <c r="Q2">
        <v>2.3000000000000012</v>
      </c>
      <c r="R2" s="4">
        <f t="shared" ref="R2:R65" si="9">$R$251</f>
        <v>5.5091985310825811</v>
      </c>
      <c r="S2">
        <f t="shared" ref="S2:S65" si="10">Q2*R2</f>
        <v>12.671156621489942</v>
      </c>
      <c r="T2">
        <v>6.7</v>
      </c>
      <c r="U2" s="4">
        <f t="shared" ref="U2:U65" si="11">$U$251</f>
        <v>6.2556975409878701</v>
      </c>
      <c r="V2">
        <f t="shared" ref="V2:V65" si="12">T2*U2</f>
        <v>41.913173524618728</v>
      </c>
      <c r="X2">
        <f t="shared" ref="X2:X65" si="13">SUM(,V2,S2,P2,M2,J2,G2,D2)</f>
        <v>797.93168038432032</v>
      </c>
      <c r="Y2">
        <f t="shared" ref="Y2:Y65" si="14">RANK(X2,X:X,0)</f>
        <v>1</v>
      </c>
      <c r="Z2">
        <f>VLOOKUP(A2,Referenz_FW!A:F,5,FALSE)</f>
        <v>1</v>
      </c>
      <c r="AA2">
        <f t="shared" ref="AA2:AA65" si="15">IFERROR(IF(Z2=0,0,ABS(Y2-Z2)),0)</f>
        <v>0</v>
      </c>
    </row>
    <row r="3" spans="1:27" x14ac:dyDescent="0.35">
      <c r="A3" s="5" t="s">
        <v>455</v>
      </c>
      <c r="B3">
        <v>21</v>
      </c>
      <c r="C3" s="4">
        <f t="shared" si="0"/>
        <v>5.70140602605513</v>
      </c>
      <c r="D3">
        <f t="shared" si="1"/>
        <v>119.72952654715773</v>
      </c>
      <c r="E3">
        <v>5</v>
      </c>
      <c r="G3">
        <f t="shared" si="2"/>
        <v>0</v>
      </c>
      <c r="H3">
        <v>14</v>
      </c>
      <c r="I3" s="4">
        <f t="shared" si="3"/>
        <v>4.0723541826829361</v>
      </c>
      <c r="J3">
        <f t="shared" si="4"/>
        <v>57.012958557561106</v>
      </c>
      <c r="K3">
        <v>112</v>
      </c>
      <c r="L3" s="4">
        <f t="shared" si="5"/>
        <v>2.4138838237526707</v>
      </c>
      <c r="M3">
        <f t="shared" si="6"/>
        <v>270.35498826029914</v>
      </c>
      <c r="N3">
        <v>44</v>
      </c>
      <c r="O3" s="4">
        <f t="shared" si="7"/>
        <v>5.0561124465493279</v>
      </c>
      <c r="P3">
        <f t="shared" si="8"/>
        <v>222.46894764817043</v>
      </c>
      <c r="Q3">
        <v>0.89999999999999858</v>
      </c>
      <c r="R3" s="4">
        <f t="shared" si="9"/>
        <v>5.5091985310825811</v>
      </c>
      <c r="S3">
        <f t="shared" si="10"/>
        <v>4.9582786779743149</v>
      </c>
      <c r="T3">
        <v>-1</v>
      </c>
      <c r="U3" s="4">
        <f t="shared" si="11"/>
        <v>6.2556975409878701</v>
      </c>
      <c r="V3">
        <f t="shared" si="12"/>
        <v>-6.2556975409878701</v>
      </c>
      <c r="X3">
        <f t="shared" si="13"/>
        <v>668.26900215017486</v>
      </c>
      <c r="Y3">
        <f t="shared" si="14"/>
        <v>2</v>
      </c>
      <c r="Z3">
        <f>VLOOKUP(A3,Referenz_FW!A:F,5,FALSE)</f>
        <v>7</v>
      </c>
      <c r="AA3">
        <f t="shared" si="15"/>
        <v>5</v>
      </c>
    </row>
    <row r="4" spans="1:27" x14ac:dyDescent="0.35">
      <c r="A4" s="5" t="s">
        <v>554</v>
      </c>
      <c r="B4">
        <v>17</v>
      </c>
      <c r="C4" s="4">
        <f t="shared" si="0"/>
        <v>5.70140602605513</v>
      </c>
      <c r="D4">
        <f t="shared" si="1"/>
        <v>96.923902442937205</v>
      </c>
      <c r="E4">
        <v>10</v>
      </c>
      <c r="G4">
        <f t="shared" si="2"/>
        <v>0</v>
      </c>
      <c r="H4">
        <v>15</v>
      </c>
      <c r="I4" s="4">
        <f t="shared" si="3"/>
        <v>4.0723541826829361</v>
      </c>
      <c r="J4">
        <f t="shared" si="4"/>
        <v>61.085312740244042</v>
      </c>
      <c r="K4">
        <v>117</v>
      </c>
      <c r="L4" s="4">
        <f t="shared" si="5"/>
        <v>2.4138838237526707</v>
      </c>
      <c r="M4">
        <f t="shared" si="6"/>
        <v>282.42440737906247</v>
      </c>
      <c r="N4">
        <v>35</v>
      </c>
      <c r="O4" s="4">
        <f t="shared" si="7"/>
        <v>5.0561124465493279</v>
      </c>
      <c r="P4">
        <f t="shared" si="8"/>
        <v>176.96393562922648</v>
      </c>
      <c r="Q4">
        <v>6.6999999999999993</v>
      </c>
      <c r="R4" s="4">
        <f t="shared" si="9"/>
        <v>5.5091985310825811</v>
      </c>
      <c r="S4">
        <f t="shared" si="10"/>
        <v>36.911630158253288</v>
      </c>
      <c r="T4">
        <v>1.1000000000000001</v>
      </c>
      <c r="U4" s="4">
        <f t="shared" si="11"/>
        <v>6.2556975409878701</v>
      </c>
      <c r="V4">
        <f t="shared" si="12"/>
        <v>6.8812672950866576</v>
      </c>
      <c r="X4">
        <f t="shared" si="13"/>
        <v>661.19045564481019</v>
      </c>
      <c r="Y4">
        <f t="shared" si="14"/>
        <v>3</v>
      </c>
      <c r="Z4">
        <f>VLOOKUP(A4,Referenz_FW!A:F,5,FALSE)</f>
        <v>3</v>
      </c>
      <c r="AA4">
        <f t="shared" si="15"/>
        <v>0</v>
      </c>
    </row>
    <row r="5" spans="1:27" x14ac:dyDescent="0.35">
      <c r="A5" s="5" t="s">
        <v>541</v>
      </c>
      <c r="B5">
        <v>11</v>
      </c>
      <c r="C5" s="4">
        <f t="shared" si="0"/>
        <v>5.70140602605513</v>
      </c>
      <c r="D5">
        <f t="shared" si="1"/>
        <v>62.715466286606429</v>
      </c>
      <c r="E5">
        <v>9</v>
      </c>
      <c r="G5">
        <f t="shared" si="2"/>
        <v>0</v>
      </c>
      <c r="H5">
        <v>18</v>
      </c>
      <c r="I5" s="4">
        <f t="shared" si="3"/>
        <v>4.0723541826829361</v>
      </c>
      <c r="J5">
        <f t="shared" si="4"/>
        <v>73.302375288292851</v>
      </c>
      <c r="K5">
        <v>105</v>
      </c>
      <c r="L5" s="4">
        <f t="shared" si="5"/>
        <v>2.4138838237526707</v>
      </c>
      <c r="M5">
        <f t="shared" si="6"/>
        <v>253.45780149403043</v>
      </c>
      <c r="N5">
        <v>36</v>
      </c>
      <c r="O5" s="4">
        <f t="shared" si="7"/>
        <v>5.0561124465493279</v>
      </c>
      <c r="P5">
        <f t="shared" si="8"/>
        <v>182.0200480757758</v>
      </c>
      <c r="Q5">
        <v>2.1</v>
      </c>
      <c r="R5" s="4">
        <f t="shared" si="9"/>
        <v>5.5091985310825811</v>
      </c>
      <c r="S5">
        <f t="shared" si="10"/>
        <v>11.56931691527342</v>
      </c>
      <c r="T5">
        <v>5.5</v>
      </c>
      <c r="U5" s="4">
        <f t="shared" si="11"/>
        <v>6.2556975409878701</v>
      </c>
      <c r="V5">
        <f t="shared" si="12"/>
        <v>34.406336475433285</v>
      </c>
      <c r="X5">
        <f t="shared" si="13"/>
        <v>617.47134453541219</v>
      </c>
      <c r="Y5">
        <f t="shared" si="14"/>
        <v>4</v>
      </c>
      <c r="Z5">
        <f>VLOOKUP(A5,Referenz_FW!A:F,5,FALSE)</f>
        <v>4</v>
      </c>
      <c r="AA5">
        <f t="shared" si="15"/>
        <v>0</v>
      </c>
    </row>
    <row r="6" spans="1:27" x14ac:dyDescent="0.35">
      <c r="A6" s="5" t="s">
        <v>548</v>
      </c>
      <c r="B6">
        <v>14</v>
      </c>
      <c r="C6" s="4">
        <f t="shared" si="0"/>
        <v>5.70140602605513</v>
      </c>
      <c r="D6">
        <f t="shared" si="1"/>
        <v>79.819684364771817</v>
      </c>
      <c r="E6">
        <v>5</v>
      </c>
      <c r="G6">
        <f t="shared" si="2"/>
        <v>0</v>
      </c>
      <c r="H6">
        <v>14</v>
      </c>
      <c r="I6" s="4">
        <f t="shared" si="3"/>
        <v>4.0723541826829361</v>
      </c>
      <c r="J6">
        <f t="shared" si="4"/>
        <v>57.012958557561106</v>
      </c>
      <c r="K6">
        <v>98</v>
      </c>
      <c r="L6" s="4">
        <f t="shared" si="5"/>
        <v>2.4138838237526707</v>
      </c>
      <c r="M6">
        <f t="shared" si="6"/>
        <v>236.56061472776173</v>
      </c>
      <c r="N6">
        <v>45</v>
      </c>
      <c r="O6" s="4">
        <f t="shared" si="7"/>
        <v>5.0561124465493279</v>
      </c>
      <c r="P6">
        <f t="shared" si="8"/>
        <v>227.52506009471975</v>
      </c>
      <c r="Q6">
        <v>-2.1999999999999988</v>
      </c>
      <c r="R6" s="4">
        <f t="shared" si="9"/>
        <v>5.5091985310825811</v>
      </c>
      <c r="S6">
        <f t="shared" si="10"/>
        <v>-12.120236768381671</v>
      </c>
      <c r="T6">
        <v>1.1000000000000001</v>
      </c>
      <c r="U6" s="4">
        <f t="shared" si="11"/>
        <v>6.2556975409878701</v>
      </c>
      <c r="V6">
        <f t="shared" si="12"/>
        <v>6.8812672950866576</v>
      </c>
      <c r="X6">
        <f t="shared" si="13"/>
        <v>595.6793482715193</v>
      </c>
      <c r="Y6">
        <f t="shared" si="14"/>
        <v>5</v>
      </c>
      <c r="Z6">
        <f>VLOOKUP(A6,Referenz_FW!A:F,5,FALSE)</f>
        <v>6</v>
      </c>
      <c r="AA6">
        <f t="shared" si="15"/>
        <v>1</v>
      </c>
    </row>
    <row r="7" spans="1:27" x14ac:dyDescent="0.35">
      <c r="A7" s="5" t="s">
        <v>489</v>
      </c>
      <c r="B7">
        <v>11</v>
      </c>
      <c r="C7" s="4">
        <f t="shared" si="0"/>
        <v>5.70140602605513</v>
      </c>
      <c r="D7">
        <f t="shared" si="1"/>
        <v>62.715466286606429</v>
      </c>
      <c r="E7">
        <v>7</v>
      </c>
      <c r="G7">
        <f t="shared" si="2"/>
        <v>0</v>
      </c>
      <c r="H7">
        <v>12</v>
      </c>
      <c r="I7" s="4">
        <f t="shared" si="3"/>
        <v>4.0723541826829361</v>
      </c>
      <c r="J7">
        <f t="shared" si="4"/>
        <v>48.868250192195234</v>
      </c>
      <c r="K7">
        <v>117</v>
      </c>
      <c r="L7" s="4">
        <f t="shared" si="5"/>
        <v>2.4138838237526707</v>
      </c>
      <c r="M7">
        <f t="shared" si="6"/>
        <v>282.42440737906247</v>
      </c>
      <c r="N7">
        <v>34</v>
      </c>
      <c r="O7" s="4">
        <f t="shared" si="7"/>
        <v>5.0561124465493279</v>
      </c>
      <c r="P7">
        <f t="shared" si="8"/>
        <v>171.90782318267713</v>
      </c>
      <c r="Q7">
        <v>-3.5</v>
      </c>
      <c r="R7" s="4">
        <f t="shared" si="9"/>
        <v>5.5091985310825811</v>
      </c>
      <c r="S7">
        <f t="shared" si="10"/>
        <v>-19.282194858789033</v>
      </c>
      <c r="T7">
        <v>2</v>
      </c>
      <c r="U7" s="4">
        <f t="shared" si="11"/>
        <v>6.2556975409878701</v>
      </c>
      <c r="V7">
        <f t="shared" si="12"/>
        <v>12.51139508197574</v>
      </c>
      <c r="X7">
        <f t="shared" si="13"/>
        <v>559.14514726372795</v>
      </c>
      <c r="Y7">
        <f t="shared" si="14"/>
        <v>6</v>
      </c>
      <c r="Z7">
        <f>VLOOKUP(A7,Referenz_FW!A:F,5,FALSE)</f>
        <v>2</v>
      </c>
      <c r="AA7">
        <f t="shared" si="15"/>
        <v>4</v>
      </c>
    </row>
    <row r="8" spans="1:27" x14ac:dyDescent="0.35">
      <c r="A8" s="5" t="s">
        <v>549</v>
      </c>
      <c r="B8">
        <v>17</v>
      </c>
      <c r="C8" s="4">
        <f t="shared" si="0"/>
        <v>5.70140602605513</v>
      </c>
      <c r="D8">
        <f t="shared" si="1"/>
        <v>96.923902442937205</v>
      </c>
      <c r="E8">
        <v>7</v>
      </c>
      <c r="G8">
        <f t="shared" si="2"/>
        <v>0</v>
      </c>
      <c r="H8">
        <v>17</v>
      </c>
      <c r="I8" s="4">
        <f t="shared" si="3"/>
        <v>4.0723541826829361</v>
      </c>
      <c r="J8">
        <f t="shared" si="4"/>
        <v>69.230021105609922</v>
      </c>
      <c r="K8">
        <v>60</v>
      </c>
      <c r="L8" s="4">
        <f t="shared" si="5"/>
        <v>2.4138838237526707</v>
      </c>
      <c r="M8">
        <f t="shared" si="6"/>
        <v>144.83302942516025</v>
      </c>
      <c r="N8">
        <v>45</v>
      </c>
      <c r="O8" s="4">
        <f t="shared" si="7"/>
        <v>5.0561124465493279</v>
      </c>
      <c r="P8">
        <f t="shared" si="8"/>
        <v>227.52506009471975</v>
      </c>
      <c r="Q8">
        <v>-0.39999999999999858</v>
      </c>
      <c r="R8" s="4">
        <f t="shared" si="9"/>
        <v>5.5091985310825811</v>
      </c>
      <c r="S8">
        <f t="shared" si="10"/>
        <v>-2.2036794124330248</v>
      </c>
      <c r="T8">
        <v>3</v>
      </c>
      <c r="U8" s="4">
        <f t="shared" si="11"/>
        <v>6.2556975409878701</v>
      </c>
      <c r="V8">
        <f t="shared" si="12"/>
        <v>18.767092622963609</v>
      </c>
      <c r="X8">
        <f t="shared" si="13"/>
        <v>555.07542627895771</v>
      </c>
      <c r="Y8">
        <f t="shared" si="14"/>
        <v>7</v>
      </c>
      <c r="Z8">
        <f>VLOOKUP(A8,Referenz_FW!A:F,5,FALSE)</f>
        <v>13</v>
      </c>
      <c r="AA8">
        <f t="shared" si="15"/>
        <v>6</v>
      </c>
    </row>
    <row r="9" spans="1:27" x14ac:dyDescent="0.35">
      <c r="A9" s="5" t="s">
        <v>482</v>
      </c>
      <c r="B9">
        <v>8</v>
      </c>
      <c r="C9" s="4">
        <f t="shared" si="0"/>
        <v>5.70140602605513</v>
      </c>
      <c r="D9">
        <f t="shared" si="1"/>
        <v>45.61124820844104</v>
      </c>
      <c r="E9">
        <v>6</v>
      </c>
      <c r="G9">
        <f t="shared" si="2"/>
        <v>0</v>
      </c>
      <c r="H9">
        <v>8</v>
      </c>
      <c r="I9" s="4">
        <f t="shared" si="3"/>
        <v>4.0723541826829361</v>
      </c>
      <c r="J9">
        <f t="shared" si="4"/>
        <v>32.578833461463489</v>
      </c>
      <c r="K9">
        <v>106</v>
      </c>
      <c r="L9" s="4">
        <f t="shared" si="5"/>
        <v>2.4138838237526707</v>
      </c>
      <c r="M9">
        <f t="shared" si="6"/>
        <v>255.87168531778309</v>
      </c>
      <c r="N9">
        <v>31</v>
      </c>
      <c r="O9" s="4">
        <f t="shared" si="7"/>
        <v>5.0561124465493279</v>
      </c>
      <c r="P9">
        <f t="shared" si="8"/>
        <v>156.73948584302917</v>
      </c>
      <c r="Q9">
        <v>-3.4</v>
      </c>
      <c r="R9" s="4">
        <f t="shared" si="9"/>
        <v>5.5091985310825811</v>
      </c>
      <c r="S9">
        <f t="shared" si="10"/>
        <v>-18.731275005680775</v>
      </c>
      <c r="T9">
        <v>0</v>
      </c>
      <c r="U9" s="4">
        <f t="shared" si="11"/>
        <v>6.2556975409878701</v>
      </c>
      <c r="V9">
        <f t="shared" si="12"/>
        <v>0</v>
      </c>
      <c r="X9">
        <f t="shared" si="13"/>
        <v>472.06997782503606</v>
      </c>
      <c r="Y9">
        <f t="shared" si="14"/>
        <v>8</v>
      </c>
      <c r="Z9">
        <f>VLOOKUP(A9,Referenz_FW!A:F,5,FALSE)</f>
        <v>8</v>
      </c>
      <c r="AA9">
        <f t="shared" si="15"/>
        <v>0</v>
      </c>
    </row>
    <row r="10" spans="1:27" x14ac:dyDescent="0.35">
      <c r="A10" s="5" t="s">
        <v>534</v>
      </c>
      <c r="B10">
        <v>16</v>
      </c>
      <c r="C10" s="4">
        <f t="shared" si="0"/>
        <v>5.70140602605513</v>
      </c>
      <c r="D10">
        <f t="shared" si="1"/>
        <v>91.22249641688208</v>
      </c>
      <c r="E10">
        <v>0</v>
      </c>
      <c r="G10">
        <f t="shared" si="2"/>
        <v>0</v>
      </c>
      <c r="H10">
        <v>9</v>
      </c>
      <c r="I10" s="4">
        <f t="shared" si="3"/>
        <v>4.0723541826829361</v>
      </c>
      <c r="J10">
        <f t="shared" si="4"/>
        <v>36.651187644146425</v>
      </c>
      <c r="K10">
        <v>50</v>
      </c>
      <c r="L10" s="4">
        <f t="shared" si="5"/>
        <v>2.4138838237526707</v>
      </c>
      <c r="M10">
        <f t="shared" si="6"/>
        <v>120.69419118763354</v>
      </c>
      <c r="N10">
        <v>46</v>
      </c>
      <c r="O10" s="4">
        <f t="shared" si="7"/>
        <v>5.0561124465493279</v>
      </c>
      <c r="P10">
        <f t="shared" si="8"/>
        <v>232.5811725412691</v>
      </c>
      <c r="Q10">
        <v>0.59999999999999964</v>
      </c>
      <c r="R10" s="4">
        <f t="shared" si="9"/>
        <v>5.5091985310825811</v>
      </c>
      <c r="S10">
        <f t="shared" si="10"/>
        <v>3.3055191186495465</v>
      </c>
      <c r="T10">
        <v>-2.2000000000000002</v>
      </c>
      <c r="U10" s="4">
        <f t="shared" si="11"/>
        <v>6.2556975409878701</v>
      </c>
      <c r="V10">
        <f t="shared" si="12"/>
        <v>-13.762534590173315</v>
      </c>
      <c r="X10">
        <f t="shared" si="13"/>
        <v>470.69203231840743</v>
      </c>
      <c r="Y10">
        <f t="shared" si="14"/>
        <v>9</v>
      </c>
      <c r="Z10">
        <f>VLOOKUP(A10,Referenz_FW!A:F,5,FALSE)</f>
        <v>8</v>
      </c>
      <c r="AA10">
        <f t="shared" si="15"/>
        <v>1</v>
      </c>
    </row>
    <row r="11" spans="1:27" x14ac:dyDescent="0.35">
      <c r="A11" s="5" t="s">
        <v>476</v>
      </c>
      <c r="B11">
        <v>9</v>
      </c>
      <c r="C11" s="4">
        <f t="shared" si="0"/>
        <v>5.70140602605513</v>
      </c>
      <c r="D11">
        <f t="shared" si="1"/>
        <v>51.312654234496172</v>
      </c>
      <c r="E11">
        <v>7</v>
      </c>
      <c r="G11">
        <f t="shared" si="2"/>
        <v>0</v>
      </c>
      <c r="H11">
        <v>15</v>
      </c>
      <c r="I11" s="4">
        <f t="shared" si="3"/>
        <v>4.0723541826829361</v>
      </c>
      <c r="J11">
        <f t="shared" si="4"/>
        <v>61.085312740244042</v>
      </c>
      <c r="K11">
        <v>90</v>
      </c>
      <c r="L11" s="4">
        <f t="shared" si="5"/>
        <v>2.4138838237526707</v>
      </c>
      <c r="M11">
        <f t="shared" si="6"/>
        <v>217.24954413774037</v>
      </c>
      <c r="N11">
        <v>26</v>
      </c>
      <c r="O11" s="4">
        <f t="shared" si="7"/>
        <v>5.0561124465493279</v>
      </c>
      <c r="P11">
        <f t="shared" si="8"/>
        <v>131.45892361028251</v>
      </c>
      <c r="Q11">
        <v>-1.9</v>
      </c>
      <c r="R11" s="4">
        <f t="shared" si="9"/>
        <v>5.5091985310825811</v>
      </c>
      <c r="S11">
        <f t="shared" si="10"/>
        <v>-10.467477209056904</v>
      </c>
      <c r="T11">
        <v>2</v>
      </c>
      <c r="U11" s="4">
        <f t="shared" si="11"/>
        <v>6.2556975409878701</v>
      </c>
      <c r="V11">
        <f t="shared" si="12"/>
        <v>12.51139508197574</v>
      </c>
      <c r="X11">
        <f t="shared" si="13"/>
        <v>463.15035259568191</v>
      </c>
      <c r="Y11">
        <f t="shared" si="14"/>
        <v>10</v>
      </c>
      <c r="Z11">
        <f>VLOOKUP(A11,Referenz_FW!A:F,5,FALSE)</f>
        <v>4</v>
      </c>
      <c r="AA11">
        <f t="shared" si="15"/>
        <v>6</v>
      </c>
    </row>
    <row r="12" spans="1:27" x14ac:dyDescent="0.35">
      <c r="A12" s="5" t="s">
        <v>404</v>
      </c>
      <c r="B12">
        <v>15</v>
      </c>
      <c r="C12" s="4">
        <f t="shared" si="0"/>
        <v>5.70140602605513</v>
      </c>
      <c r="D12">
        <f t="shared" si="1"/>
        <v>85.521090390826956</v>
      </c>
      <c r="E12">
        <v>9</v>
      </c>
      <c r="G12">
        <f t="shared" si="2"/>
        <v>0</v>
      </c>
      <c r="H12">
        <v>21</v>
      </c>
      <c r="I12" s="4">
        <f t="shared" si="3"/>
        <v>4.0723541826829361</v>
      </c>
      <c r="J12">
        <f t="shared" si="4"/>
        <v>85.519437836341666</v>
      </c>
      <c r="K12">
        <v>63</v>
      </c>
      <c r="L12" s="4">
        <f t="shared" si="5"/>
        <v>2.4138838237526707</v>
      </c>
      <c r="M12">
        <f t="shared" si="6"/>
        <v>152.07468089641824</v>
      </c>
      <c r="N12">
        <v>27</v>
      </c>
      <c r="O12" s="4">
        <f t="shared" si="7"/>
        <v>5.0561124465493279</v>
      </c>
      <c r="P12">
        <f t="shared" si="8"/>
        <v>136.51503605683186</v>
      </c>
      <c r="Q12">
        <v>-4.6000000000000014</v>
      </c>
      <c r="R12" s="4">
        <f t="shared" si="9"/>
        <v>5.5091985310825811</v>
      </c>
      <c r="S12">
        <f t="shared" si="10"/>
        <v>-25.342313242979881</v>
      </c>
      <c r="T12">
        <v>3.8</v>
      </c>
      <c r="U12" s="4">
        <f t="shared" si="11"/>
        <v>6.2556975409878701</v>
      </c>
      <c r="V12">
        <f t="shared" si="12"/>
        <v>23.771650655753906</v>
      </c>
      <c r="X12">
        <f t="shared" si="13"/>
        <v>458.05958259319272</v>
      </c>
      <c r="Y12">
        <f t="shared" si="14"/>
        <v>11</v>
      </c>
      <c r="Z12">
        <f>VLOOKUP(A12,Referenz_FW!A:F,5,FALSE)</f>
        <v>11</v>
      </c>
      <c r="AA12">
        <f t="shared" si="15"/>
        <v>0</v>
      </c>
    </row>
    <row r="13" spans="1:27" x14ac:dyDescent="0.35">
      <c r="A13" s="5" t="s">
        <v>397</v>
      </c>
      <c r="B13">
        <v>6</v>
      </c>
      <c r="C13" s="4">
        <f t="shared" si="0"/>
        <v>5.70140602605513</v>
      </c>
      <c r="D13">
        <f t="shared" si="1"/>
        <v>34.208436156330777</v>
      </c>
      <c r="E13">
        <v>8</v>
      </c>
      <c r="G13">
        <f t="shared" si="2"/>
        <v>0</v>
      </c>
      <c r="H13">
        <v>15</v>
      </c>
      <c r="I13" s="4">
        <f t="shared" si="3"/>
        <v>4.0723541826829361</v>
      </c>
      <c r="J13">
        <f t="shared" si="4"/>
        <v>61.085312740244042</v>
      </c>
      <c r="K13">
        <v>103</v>
      </c>
      <c r="L13" s="4">
        <f t="shared" si="5"/>
        <v>2.4138838237526707</v>
      </c>
      <c r="M13">
        <f t="shared" si="6"/>
        <v>248.63003384652509</v>
      </c>
      <c r="N13">
        <v>14</v>
      </c>
      <c r="O13" s="4">
        <f t="shared" si="7"/>
        <v>5.0561124465493279</v>
      </c>
      <c r="P13">
        <f t="shared" si="8"/>
        <v>70.785574251690591</v>
      </c>
      <c r="Q13">
        <v>2</v>
      </c>
      <c r="R13" s="4">
        <f t="shared" si="9"/>
        <v>5.5091985310825811</v>
      </c>
      <c r="S13">
        <f t="shared" si="10"/>
        <v>11.018397062165162</v>
      </c>
      <c r="T13">
        <v>1.899999999999999</v>
      </c>
      <c r="U13" s="4">
        <f t="shared" si="11"/>
        <v>6.2556975409878701</v>
      </c>
      <c r="V13">
        <f t="shared" si="12"/>
        <v>11.885825327876947</v>
      </c>
      <c r="X13">
        <f t="shared" si="13"/>
        <v>437.61357938483263</v>
      </c>
      <c r="Y13">
        <f t="shared" si="14"/>
        <v>12</v>
      </c>
      <c r="Z13">
        <f>VLOOKUP(A13,Referenz_FW!A:F,5,FALSE)</f>
        <v>0</v>
      </c>
      <c r="AA13">
        <f t="shared" si="15"/>
        <v>0</v>
      </c>
    </row>
    <row r="14" spans="1:27" x14ac:dyDescent="0.35">
      <c r="A14" s="5" t="s">
        <v>504</v>
      </c>
      <c r="B14">
        <v>5</v>
      </c>
      <c r="C14" s="4">
        <f t="shared" si="0"/>
        <v>5.70140602605513</v>
      </c>
      <c r="D14">
        <f t="shared" si="1"/>
        <v>28.507030130275652</v>
      </c>
      <c r="E14">
        <v>8</v>
      </c>
      <c r="G14">
        <f t="shared" si="2"/>
        <v>0</v>
      </c>
      <c r="H14">
        <v>19</v>
      </c>
      <c r="I14" s="4">
        <f t="shared" si="3"/>
        <v>4.0723541826829361</v>
      </c>
      <c r="J14">
        <f t="shared" si="4"/>
        <v>77.37472947097578</v>
      </c>
      <c r="K14">
        <v>82</v>
      </c>
      <c r="L14" s="4">
        <f t="shared" si="5"/>
        <v>2.4138838237526707</v>
      </c>
      <c r="M14">
        <f t="shared" si="6"/>
        <v>197.93847354771901</v>
      </c>
      <c r="N14">
        <v>29</v>
      </c>
      <c r="O14" s="4">
        <f t="shared" si="7"/>
        <v>5.0561124465493279</v>
      </c>
      <c r="P14">
        <f t="shared" si="8"/>
        <v>146.6272609499305</v>
      </c>
      <c r="Q14">
        <v>-6.1999999999999993</v>
      </c>
      <c r="R14" s="4">
        <f t="shared" si="9"/>
        <v>5.5091985310825811</v>
      </c>
      <c r="S14">
        <f t="shared" si="10"/>
        <v>-34.157030892712001</v>
      </c>
      <c r="T14">
        <v>2.1</v>
      </c>
      <c r="U14" s="4">
        <f t="shared" si="11"/>
        <v>6.2556975409878701</v>
      </c>
      <c r="V14">
        <f t="shared" si="12"/>
        <v>13.136964836074528</v>
      </c>
      <c r="X14">
        <f t="shared" si="13"/>
        <v>429.4274280422635</v>
      </c>
      <c r="Y14">
        <f t="shared" si="14"/>
        <v>13</v>
      </c>
      <c r="Z14">
        <f>VLOOKUP(A14,Referenz_FW!A:F,5,FALSE)</f>
        <v>0</v>
      </c>
      <c r="AA14">
        <f t="shared" si="15"/>
        <v>0</v>
      </c>
    </row>
    <row r="15" spans="1:27" x14ac:dyDescent="0.35">
      <c r="A15" s="5" t="s">
        <v>558</v>
      </c>
      <c r="B15">
        <v>11</v>
      </c>
      <c r="C15" s="4">
        <f t="shared" si="0"/>
        <v>5.70140602605513</v>
      </c>
      <c r="D15">
        <f t="shared" si="1"/>
        <v>62.715466286606429</v>
      </c>
      <c r="E15">
        <v>2</v>
      </c>
      <c r="G15">
        <f t="shared" si="2"/>
        <v>0</v>
      </c>
      <c r="H15">
        <v>12</v>
      </c>
      <c r="I15" s="4">
        <f t="shared" si="3"/>
        <v>4.0723541826829361</v>
      </c>
      <c r="J15">
        <f t="shared" si="4"/>
        <v>48.868250192195234</v>
      </c>
      <c r="K15">
        <v>85</v>
      </c>
      <c r="L15" s="4">
        <f t="shared" si="5"/>
        <v>2.4138838237526707</v>
      </c>
      <c r="M15">
        <f t="shared" si="6"/>
        <v>205.18012501897701</v>
      </c>
      <c r="N15">
        <v>19</v>
      </c>
      <c r="O15" s="4">
        <f t="shared" si="7"/>
        <v>5.0561124465493279</v>
      </c>
      <c r="P15">
        <f t="shared" si="8"/>
        <v>96.066136484437237</v>
      </c>
      <c r="Q15">
        <v>3.5</v>
      </c>
      <c r="R15" s="4">
        <f t="shared" si="9"/>
        <v>5.5091985310825811</v>
      </c>
      <c r="S15">
        <f t="shared" si="10"/>
        <v>19.282194858789033</v>
      </c>
      <c r="T15">
        <v>-1.3</v>
      </c>
      <c r="U15" s="4">
        <f t="shared" si="11"/>
        <v>6.2556975409878701</v>
      </c>
      <c r="V15">
        <f t="shared" si="12"/>
        <v>-8.1324068032842316</v>
      </c>
      <c r="X15">
        <f t="shared" si="13"/>
        <v>423.97976603772076</v>
      </c>
      <c r="Y15">
        <f t="shared" si="14"/>
        <v>14</v>
      </c>
      <c r="Z15">
        <f>VLOOKUP(A15,Referenz_FW!A:F,5,FALSE)</f>
        <v>0</v>
      </c>
      <c r="AA15">
        <f t="shared" si="15"/>
        <v>0</v>
      </c>
    </row>
    <row r="16" spans="1:27" x14ac:dyDescent="0.35">
      <c r="A16" s="5" t="s">
        <v>290</v>
      </c>
      <c r="B16">
        <v>9</v>
      </c>
      <c r="C16" s="4">
        <f t="shared" si="0"/>
        <v>5.70140602605513</v>
      </c>
      <c r="D16">
        <f t="shared" si="1"/>
        <v>51.312654234496172</v>
      </c>
      <c r="E16">
        <v>5</v>
      </c>
      <c r="G16">
        <f t="shared" si="2"/>
        <v>0</v>
      </c>
      <c r="H16">
        <v>13</v>
      </c>
      <c r="I16" s="4">
        <f t="shared" si="3"/>
        <v>4.0723541826829361</v>
      </c>
      <c r="J16">
        <f t="shared" si="4"/>
        <v>52.94060437487817</v>
      </c>
      <c r="K16">
        <v>78</v>
      </c>
      <c r="L16" s="4">
        <f t="shared" si="5"/>
        <v>2.4138838237526707</v>
      </c>
      <c r="M16">
        <f t="shared" si="6"/>
        <v>188.28293825270831</v>
      </c>
      <c r="N16">
        <v>19</v>
      </c>
      <c r="O16" s="4">
        <f t="shared" si="7"/>
        <v>5.0561124465493279</v>
      </c>
      <c r="P16">
        <f t="shared" si="8"/>
        <v>96.066136484437237</v>
      </c>
      <c r="Q16">
        <v>4</v>
      </c>
      <c r="R16" s="4">
        <f t="shared" si="9"/>
        <v>5.5091985310825811</v>
      </c>
      <c r="S16">
        <f t="shared" si="10"/>
        <v>22.036794124330324</v>
      </c>
      <c r="T16">
        <v>-0.59999999999999964</v>
      </c>
      <c r="U16" s="4">
        <f t="shared" si="11"/>
        <v>6.2556975409878701</v>
      </c>
      <c r="V16">
        <f t="shared" si="12"/>
        <v>-3.7534185245927199</v>
      </c>
      <c r="X16">
        <f t="shared" si="13"/>
        <v>406.88570894625747</v>
      </c>
      <c r="Y16">
        <f t="shared" si="14"/>
        <v>15</v>
      </c>
      <c r="Z16">
        <f>VLOOKUP(A16,Referenz_FW!A:F,5,FALSE)</f>
        <v>8</v>
      </c>
      <c r="AA16">
        <f t="shared" si="15"/>
        <v>7</v>
      </c>
    </row>
    <row r="17" spans="1:27" x14ac:dyDescent="0.35">
      <c r="A17" s="5" t="s">
        <v>529</v>
      </c>
      <c r="B17">
        <v>12</v>
      </c>
      <c r="C17" s="4">
        <f t="shared" si="0"/>
        <v>5.70140602605513</v>
      </c>
      <c r="D17">
        <f t="shared" si="1"/>
        <v>68.416872312661553</v>
      </c>
      <c r="E17">
        <v>3</v>
      </c>
      <c r="G17">
        <f t="shared" si="2"/>
        <v>0</v>
      </c>
      <c r="H17">
        <v>8</v>
      </c>
      <c r="I17" s="4">
        <f t="shared" si="3"/>
        <v>4.0723541826829361</v>
      </c>
      <c r="J17">
        <f t="shared" si="4"/>
        <v>32.578833461463489</v>
      </c>
      <c r="K17">
        <v>47</v>
      </c>
      <c r="L17" s="4">
        <f t="shared" si="5"/>
        <v>2.4138838237526707</v>
      </c>
      <c r="M17">
        <f t="shared" si="6"/>
        <v>113.45253971637553</v>
      </c>
      <c r="N17">
        <v>37</v>
      </c>
      <c r="O17" s="4">
        <f t="shared" si="7"/>
        <v>5.0561124465493279</v>
      </c>
      <c r="P17">
        <f t="shared" si="8"/>
        <v>187.07616052232513</v>
      </c>
      <c r="Q17">
        <v>-1.4</v>
      </c>
      <c r="R17" s="4">
        <f t="shared" si="9"/>
        <v>5.5091985310825811</v>
      </c>
      <c r="S17">
        <f t="shared" si="10"/>
        <v>-7.712877943515613</v>
      </c>
      <c r="T17">
        <v>0.60000000000000009</v>
      </c>
      <c r="U17" s="4">
        <f t="shared" si="11"/>
        <v>6.2556975409878701</v>
      </c>
      <c r="V17">
        <f t="shared" si="12"/>
        <v>3.7534185245927225</v>
      </c>
      <c r="X17">
        <f t="shared" si="13"/>
        <v>397.56494659390279</v>
      </c>
      <c r="Y17">
        <f t="shared" si="14"/>
        <v>16</v>
      </c>
      <c r="Z17">
        <f>VLOOKUP(A17,Referenz_FW!A:F,5,FALSE)</f>
        <v>0</v>
      </c>
      <c r="AA17">
        <f t="shared" si="15"/>
        <v>0</v>
      </c>
    </row>
    <row r="18" spans="1:27" x14ac:dyDescent="0.35">
      <c r="A18" s="5" t="s">
        <v>362</v>
      </c>
      <c r="B18">
        <v>9</v>
      </c>
      <c r="C18" s="4">
        <f t="shared" si="0"/>
        <v>5.70140602605513</v>
      </c>
      <c r="D18">
        <f t="shared" si="1"/>
        <v>51.312654234496172</v>
      </c>
      <c r="E18">
        <v>5</v>
      </c>
      <c r="G18">
        <f t="shared" si="2"/>
        <v>0</v>
      </c>
      <c r="H18">
        <v>8</v>
      </c>
      <c r="I18" s="4">
        <f t="shared" si="3"/>
        <v>4.0723541826829361</v>
      </c>
      <c r="J18">
        <f t="shared" si="4"/>
        <v>32.578833461463489</v>
      </c>
      <c r="K18">
        <v>66</v>
      </c>
      <c r="L18" s="4">
        <f t="shared" si="5"/>
        <v>2.4138838237526707</v>
      </c>
      <c r="M18">
        <f t="shared" si="6"/>
        <v>159.31633236767627</v>
      </c>
      <c r="N18">
        <v>31</v>
      </c>
      <c r="O18" s="4">
        <f t="shared" si="7"/>
        <v>5.0561124465493279</v>
      </c>
      <c r="P18">
        <f t="shared" si="8"/>
        <v>156.73948584302917</v>
      </c>
      <c r="Q18">
        <v>0.30000000000000071</v>
      </c>
      <c r="R18" s="4">
        <f t="shared" si="9"/>
        <v>5.5091985310825811</v>
      </c>
      <c r="S18">
        <f t="shared" si="10"/>
        <v>1.6527595593247781</v>
      </c>
      <c r="T18">
        <v>-0.70000000000000018</v>
      </c>
      <c r="U18" s="4">
        <f t="shared" si="11"/>
        <v>6.2556975409878701</v>
      </c>
      <c r="V18">
        <f t="shared" si="12"/>
        <v>-4.3789882786915104</v>
      </c>
      <c r="X18">
        <f t="shared" si="13"/>
        <v>397.22107718729836</v>
      </c>
      <c r="Y18">
        <f t="shared" si="14"/>
        <v>17</v>
      </c>
      <c r="Z18">
        <f>VLOOKUP(A18,Referenz_FW!A:F,5,FALSE)</f>
        <v>0</v>
      </c>
      <c r="AA18">
        <f t="shared" si="15"/>
        <v>0</v>
      </c>
    </row>
    <row r="19" spans="1:27" x14ac:dyDescent="0.35">
      <c r="A19" s="5" t="s">
        <v>532</v>
      </c>
      <c r="B19">
        <v>12</v>
      </c>
      <c r="C19" s="4">
        <f t="shared" si="0"/>
        <v>5.70140602605513</v>
      </c>
      <c r="D19">
        <f t="shared" si="1"/>
        <v>68.416872312661553</v>
      </c>
      <c r="E19">
        <v>4</v>
      </c>
      <c r="G19">
        <f t="shared" si="2"/>
        <v>0</v>
      </c>
      <c r="H19">
        <v>10</v>
      </c>
      <c r="I19" s="4">
        <f t="shared" si="3"/>
        <v>4.0723541826829361</v>
      </c>
      <c r="J19">
        <f t="shared" si="4"/>
        <v>40.723541826829361</v>
      </c>
      <c r="K19">
        <v>57</v>
      </c>
      <c r="L19" s="4">
        <f t="shared" si="5"/>
        <v>2.4138838237526707</v>
      </c>
      <c r="M19">
        <f t="shared" si="6"/>
        <v>137.59137795390222</v>
      </c>
      <c r="N19">
        <v>24</v>
      </c>
      <c r="O19" s="4">
        <f t="shared" si="7"/>
        <v>5.0561124465493279</v>
      </c>
      <c r="P19">
        <f t="shared" si="8"/>
        <v>121.34669871718387</v>
      </c>
      <c r="Q19">
        <v>3.6999999999999988</v>
      </c>
      <c r="R19" s="4">
        <f t="shared" si="9"/>
        <v>5.5091985310825811</v>
      </c>
      <c r="S19">
        <f t="shared" si="10"/>
        <v>20.384034565005543</v>
      </c>
      <c r="T19">
        <v>1.3</v>
      </c>
      <c r="U19" s="4">
        <f t="shared" si="11"/>
        <v>6.2556975409878701</v>
      </c>
      <c r="V19">
        <f t="shared" si="12"/>
        <v>8.1324068032842316</v>
      </c>
      <c r="X19">
        <f t="shared" si="13"/>
        <v>396.59493217886683</v>
      </c>
      <c r="Y19">
        <f t="shared" si="14"/>
        <v>18</v>
      </c>
      <c r="Z19">
        <f>VLOOKUP(A19,Referenz_FW!A:F,5,FALSE)</f>
        <v>0</v>
      </c>
      <c r="AA19">
        <f t="shared" si="15"/>
        <v>0</v>
      </c>
    </row>
    <row r="20" spans="1:27" x14ac:dyDescent="0.35">
      <c r="A20" s="5" t="s">
        <v>544</v>
      </c>
      <c r="B20">
        <v>10</v>
      </c>
      <c r="C20" s="4">
        <f t="shared" si="0"/>
        <v>5.70140602605513</v>
      </c>
      <c r="D20">
        <f t="shared" si="1"/>
        <v>57.014060260551304</v>
      </c>
      <c r="E20">
        <v>5</v>
      </c>
      <c r="G20">
        <f t="shared" si="2"/>
        <v>0</v>
      </c>
      <c r="H20">
        <v>11</v>
      </c>
      <c r="I20" s="4">
        <f t="shared" si="3"/>
        <v>4.0723541826829361</v>
      </c>
      <c r="J20">
        <f t="shared" si="4"/>
        <v>44.795896009512298</v>
      </c>
      <c r="K20">
        <v>65</v>
      </c>
      <c r="L20" s="4">
        <f t="shared" si="5"/>
        <v>2.4138838237526707</v>
      </c>
      <c r="M20">
        <f t="shared" si="6"/>
        <v>156.90244854392361</v>
      </c>
      <c r="N20">
        <v>23</v>
      </c>
      <c r="O20" s="4">
        <f t="shared" si="7"/>
        <v>5.0561124465493279</v>
      </c>
      <c r="P20">
        <f t="shared" si="8"/>
        <v>116.29058627063455</v>
      </c>
      <c r="Q20">
        <v>-1.4</v>
      </c>
      <c r="R20" s="4">
        <f t="shared" si="9"/>
        <v>5.5091985310825811</v>
      </c>
      <c r="S20">
        <f t="shared" si="10"/>
        <v>-7.712877943515613</v>
      </c>
      <c r="T20">
        <v>2.6</v>
      </c>
      <c r="U20" s="4">
        <f t="shared" si="11"/>
        <v>6.2556975409878701</v>
      </c>
      <c r="V20">
        <f t="shared" si="12"/>
        <v>16.264813606568463</v>
      </c>
      <c r="X20">
        <f t="shared" si="13"/>
        <v>383.55492674767459</v>
      </c>
      <c r="Y20">
        <f t="shared" si="14"/>
        <v>19</v>
      </c>
      <c r="Z20">
        <f>VLOOKUP(A20,Referenz_FW!A:F,5,FALSE)</f>
        <v>15</v>
      </c>
      <c r="AA20">
        <f t="shared" si="15"/>
        <v>4</v>
      </c>
    </row>
    <row r="21" spans="1:27" x14ac:dyDescent="0.35">
      <c r="A21" s="5" t="s">
        <v>480</v>
      </c>
      <c r="B21">
        <v>7</v>
      </c>
      <c r="C21" s="4">
        <f t="shared" si="0"/>
        <v>5.70140602605513</v>
      </c>
      <c r="D21">
        <f t="shared" si="1"/>
        <v>39.909842182385908</v>
      </c>
      <c r="E21">
        <v>3</v>
      </c>
      <c r="G21">
        <f t="shared" si="2"/>
        <v>0</v>
      </c>
      <c r="H21">
        <v>9</v>
      </c>
      <c r="I21" s="4">
        <f t="shared" si="3"/>
        <v>4.0723541826829361</v>
      </c>
      <c r="J21">
        <f t="shared" si="4"/>
        <v>36.651187644146425</v>
      </c>
      <c r="K21">
        <v>77</v>
      </c>
      <c r="L21" s="4">
        <f t="shared" si="5"/>
        <v>2.4138838237526707</v>
      </c>
      <c r="M21">
        <f t="shared" si="6"/>
        <v>185.86905442895565</v>
      </c>
      <c r="N21">
        <v>28</v>
      </c>
      <c r="O21" s="4">
        <f t="shared" si="7"/>
        <v>5.0561124465493279</v>
      </c>
      <c r="P21">
        <f t="shared" si="8"/>
        <v>141.57114850338118</v>
      </c>
      <c r="Q21">
        <v>-3.6</v>
      </c>
      <c r="R21" s="4">
        <f t="shared" si="9"/>
        <v>5.5091985310825811</v>
      </c>
      <c r="S21">
        <f t="shared" si="10"/>
        <v>-19.833114711897291</v>
      </c>
      <c r="T21">
        <v>-0.1000000000000001</v>
      </c>
      <c r="U21" s="4">
        <f t="shared" si="11"/>
        <v>6.2556975409878701</v>
      </c>
      <c r="V21">
        <f t="shared" si="12"/>
        <v>-0.62556975409878768</v>
      </c>
      <c r="X21">
        <f t="shared" si="13"/>
        <v>383.54254829287305</v>
      </c>
      <c r="Y21">
        <f t="shared" si="14"/>
        <v>20</v>
      </c>
      <c r="Z21">
        <f>VLOOKUP(A21,Referenz_FW!A:F,5,FALSE)</f>
        <v>0</v>
      </c>
      <c r="AA21">
        <f t="shared" si="15"/>
        <v>0</v>
      </c>
    </row>
    <row r="22" spans="1:27" x14ac:dyDescent="0.35">
      <c r="A22" s="5" t="s">
        <v>353</v>
      </c>
      <c r="B22">
        <v>7</v>
      </c>
      <c r="C22" s="4">
        <f t="shared" si="0"/>
        <v>5.70140602605513</v>
      </c>
      <c r="D22">
        <f t="shared" si="1"/>
        <v>39.909842182385908</v>
      </c>
      <c r="E22">
        <v>5</v>
      </c>
      <c r="F22" s="4">
        <f>$F$251</f>
        <v>1.1855456354457352</v>
      </c>
      <c r="G22">
        <f t="shared" si="2"/>
        <v>5.9277281772286763</v>
      </c>
      <c r="H22">
        <v>8</v>
      </c>
      <c r="I22" s="4">
        <f t="shared" si="3"/>
        <v>4.0723541826829361</v>
      </c>
      <c r="J22">
        <f t="shared" si="4"/>
        <v>32.578833461463489</v>
      </c>
      <c r="K22">
        <v>71</v>
      </c>
      <c r="L22" s="4">
        <f t="shared" si="5"/>
        <v>2.4138838237526707</v>
      </c>
      <c r="M22">
        <f t="shared" si="6"/>
        <v>171.38575148643963</v>
      </c>
      <c r="N22">
        <v>22</v>
      </c>
      <c r="O22" s="4">
        <f t="shared" si="7"/>
        <v>5.0561124465493279</v>
      </c>
      <c r="P22">
        <f t="shared" si="8"/>
        <v>111.23447382408521</v>
      </c>
      <c r="Q22">
        <v>0.79999999999999982</v>
      </c>
      <c r="R22" s="4">
        <f t="shared" si="9"/>
        <v>5.5091985310825811</v>
      </c>
      <c r="S22">
        <f t="shared" si="10"/>
        <v>4.4073588248660638</v>
      </c>
      <c r="T22">
        <v>2.2000000000000002</v>
      </c>
      <c r="U22" s="4">
        <f t="shared" si="11"/>
        <v>6.2556975409878701</v>
      </c>
      <c r="V22">
        <f t="shared" si="12"/>
        <v>13.762534590173315</v>
      </c>
      <c r="X22">
        <f t="shared" si="13"/>
        <v>379.20652254664225</v>
      </c>
      <c r="Y22">
        <f t="shared" si="14"/>
        <v>21</v>
      </c>
      <c r="Z22">
        <f>VLOOKUP(A22,Referenz_FW!A:F,5,FALSE)</f>
        <v>0</v>
      </c>
      <c r="AA22">
        <f t="shared" si="15"/>
        <v>0</v>
      </c>
    </row>
    <row r="23" spans="1:27" x14ac:dyDescent="0.35">
      <c r="A23" s="5" t="s">
        <v>472</v>
      </c>
      <c r="B23">
        <v>4</v>
      </c>
      <c r="C23" s="4">
        <f t="shared" si="0"/>
        <v>5.70140602605513</v>
      </c>
      <c r="D23">
        <f t="shared" si="1"/>
        <v>22.80562410422052</v>
      </c>
      <c r="E23">
        <v>5</v>
      </c>
      <c r="G23">
        <f t="shared" si="2"/>
        <v>0</v>
      </c>
      <c r="H23">
        <v>8</v>
      </c>
      <c r="I23" s="4">
        <f t="shared" si="3"/>
        <v>4.0723541826829361</v>
      </c>
      <c r="J23">
        <f t="shared" si="4"/>
        <v>32.578833461463489</v>
      </c>
      <c r="K23">
        <v>100</v>
      </c>
      <c r="L23" s="4">
        <f t="shared" si="5"/>
        <v>2.4138838237526707</v>
      </c>
      <c r="M23">
        <f t="shared" si="6"/>
        <v>241.38838237526707</v>
      </c>
      <c r="N23">
        <v>18</v>
      </c>
      <c r="O23" s="4">
        <f t="shared" si="7"/>
        <v>5.0561124465493279</v>
      </c>
      <c r="P23">
        <f t="shared" si="8"/>
        <v>91.010024037887902</v>
      </c>
      <c r="Q23">
        <v>-0.79999999999999982</v>
      </c>
      <c r="R23" s="4">
        <f t="shared" si="9"/>
        <v>5.5091985310825811</v>
      </c>
      <c r="S23">
        <f t="shared" si="10"/>
        <v>-4.4073588248660638</v>
      </c>
      <c r="T23">
        <v>-0.79999999999999982</v>
      </c>
      <c r="U23" s="4">
        <f t="shared" si="11"/>
        <v>6.2556975409878701</v>
      </c>
      <c r="V23">
        <f t="shared" si="12"/>
        <v>-5.0045580327902952</v>
      </c>
      <c r="X23">
        <f t="shared" si="13"/>
        <v>378.37094712118261</v>
      </c>
      <c r="Y23">
        <f t="shared" si="14"/>
        <v>22</v>
      </c>
      <c r="Z23">
        <f>VLOOKUP(A23,Referenz_FW!A:F,5,FALSE)</f>
        <v>0</v>
      </c>
      <c r="AA23">
        <f t="shared" si="15"/>
        <v>0</v>
      </c>
    </row>
    <row r="24" spans="1:27" x14ac:dyDescent="0.35">
      <c r="A24" s="5" t="s">
        <v>77</v>
      </c>
      <c r="B24">
        <v>4</v>
      </c>
      <c r="C24" s="4">
        <f t="shared" si="0"/>
        <v>5.70140602605513</v>
      </c>
      <c r="D24">
        <f t="shared" si="1"/>
        <v>22.80562410422052</v>
      </c>
      <c r="E24">
        <v>3</v>
      </c>
      <c r="F24" s="4">
        <f>$F$251</f>
        <v>1.1855456354457352</v>
      </c>
      <c r="G24">
        <f t="shared" si="2"/>
        <v>3.5566369063372054</v>
      </c>
      <c r="H24">
        <v>8</v>
      </c>
      <c r="I24" s="4">
        <f t="shared" si="3"/>
        <v>4.0723541826829361</v>
      </c>
      <c r="J24">
        <f t="shared" si="4"/>
        <v>32.578833461463489</v>
      </c>
      <c r="K24">
        <v>90</v>
      </c>
      <c r="L24" s="4">
        <f t="shared" si="5"/>
        <v>2.4138838237526707</v>
      </c>
      <c r="M24">
        <f t="shared" si="6"/>
        <v>217.24954413774037</v>
      </c>
      <c r="N24">
        <v>20</v>
      </c>
      <c r="O24" s="4">
        <f t="shared" si="7"/>
        <v>5.0561124465493279</v>
      </c>
      <c r="P24">
        <f t="shared" si="8"/>
        <v>101.12224893098656</v>
      </c>
      <c r="Q24">
        <v>-0.70000000000000018</v>
      </c>
      <c r="R24" s="4">
        <f t="shared" si="9"/>
        <v>5.5091985310825811</v>
      </c>
      <c r="S24">
        <f t="shared" si="10"/>
        <v>-3.8564389717578078</v>
      </c>
      <c r="T24">
        <v>-1</v>
      </c>
      <c r="U24" s="4">
        <f t="shared" si="11"/>
        <v>6.2556975409878701</v>
      </c>
      <c r="V24">
        <f t="shared" si="12"/>
        <v>-6.2556975409878701</v>
      </c>
      <c r="X24">
        <f t="shared" si="13"/>
        <v>367.2007510280024</v>
      </c>
      <c r="Y24">
        <f t="shared" si="14"/>
        <v>23</v>
      </c>
      <c r="Z24">
        <f>VLOOKUP(A24,Referenz_FW!A:F,5,FALSE)</f>
        <v>0</v>
      </c>
      <c r="AA24">
        <f t="shared" si="15"/>
        <v>0</v>
      </c>
    </row>
    <row r="25" spans="1:27" x14ac:dyDescent="0.35">
      <c r="A25" s="5" t="s">
        <v>363</v>
      </c>
      <c r="B25">
        <v>10</v>
      </c>
      <c r="C25" s="4">
        <f t="shared" si="0"/>
        <v>5.70140602605513</v>
      </c>
      <c r="D25">
        <f t="shared" si="1"/>
        <v>57.014060260551304</v>
      </c>
      <c r="E25">
        <v>1</v>
      </c>
      <c r="G25">
        <f t="shared" si="2"/>
        <v>0</v>
      </c>
      <c r="H25">
        <v>5</v>
      </c>
      <c r="I25" s="4">
        <f t="shared" si="3"/>
        <v>4.0723541826829361</v>
      </c>
      <c r="J25">
        <f t="shared" si="4"/>
        <v>20.361770913414681</v>
      </c>
      <c r="K25">
        <v>38</v>
      </c>
      <c r="L25" s="4">
        <f t="shared" si="5"/>
        <v>2.4138838237526707</v>
      </c>
      <c r="M25">
        <f t="shared" si="6"/>
        <v>91.727585302601483</v>
      </c>
      <c r="N25">
        <v>33</v>
      </c>
      <c r="O25" s="4">
        <f t="shared" si="7"/>
        <v>5.0561124465493279</v>
      </c>
      <c r="P25">
        <f t="shared" si="8"/>
        <v>166.85171073612781</v>
      </c>
      <c r="Q25">
        <v>1.6</v>
      </c>
      <c r="R25" s="4">
        <f t="shared" si="9"/>
        <v>5.5091985310825811</v>
      </c>
      <c r="S25">
        <f t="shared" si="10"/>
        <v>8.8147176497321293</v>
      </c>
      <c r="T25">
        <v>9.9999999999999978E-2</v>
      </c>
      <c r="U25" s="4">
        <f t="shared" si="11"/>
        <v>6.2556975409878701</v>
      </c>
      <c r="V25">
        <f t="shared" si="12"/>
        <v>0.6255697540987869</v>
      </c>
      <c r="X25">
        <f t="shared" si="13"/>
        <v>345.39541461652618</v>
      </c>
      <c r="Y25">
        <f t="shared" si="14"/>
        <v>24</v>
      </c>
      <c r="Z25">
        <f>VLOOKUP(A25,Referenz_FW!A:F,5,FALSE)</f>
        <v>13</v>
      </c>
      <c r="AA25">
        <f t="shared" si="15"/>
        <v>11</v>
      </c>
    </row>
    <row r="26" spans="1:27" x14ac:dyDescent="0.35">
      <c r="A26" s="5" t="s">
        <v>382</v>
      </c>
      <c r="B26">
        <v>9</v>
      </c>
      <c r="C26" s="4">
        <f t="shared" si="0"/>
        <v>5.70140602605513</v>
      </c>
      <c r="D26">
        <f t="shared" si="1"/>
        <v>51.312654234496172</v>
      </c>
      <c r="E26">
        <v>4</v>
      </c>
      <c r="G26">
        <f t="shared" si="2"/>
        <v>0</v>
      </c>
      <c r="H26">
        <v>11</v>
      </c>
      <c r="I26" s="4">
        <f t="shared" si="3"/>
        <v>4.0723541826829361</v>
      </c>
      <c r="J26">
        <f t="shared" si="4"/>
        <v>44.795896009512298</v>
      </c>
      <c r="K26">
        <v>69</v>
      </c>
      <c r="L26" s="4">
        <f t="shared" si="5"/>
        <v>2.4138838237526707</v>
      </c>
      <c r="M26">
        <f t="shared" si="6"/>
        <v>166.55798383893429</v>
      </c>
      <c r="N26">
        <v>15</v>
      </c>
      <c r="O26" s="4">
        <f t="shared" si="7"/>
        <v>5.0561124465493279</v>
      </c>
      <c r="P26">
        <f t="shared" si="8"/>
        <v>75.841686698239926</v>
      </c>
      <c r="Q26">
        <v>9.9999999999999645E-2</v>
      </c>
      <c r="R26" s="4">
        <f t="shared" si="9"/>
        <v>5.5091985310825811</v>
      </c>
      <c r="S26">
        <f t="shared" si="10"/>
        <v>0.5509198531082562</v>
      </c>
      <c r="T26">
        <v>0.69999999999999973</v>
      </c>
      <c r="U26" s="4">
        <f t="shared" si="11"/>
        <v>6.2556975409878701</v>
      </c>
      <c r="V26">
        <f t="shared" si="12"/>
        <v>4.3789882786915078</v>
      </c>
      <c r="X26">
        <f t="shared" si="13"/>
        <v>343.43812891298245</v>
      </c>
      <c r="Y26">
        <f t="shared" si="14"/>
        <v>25</v>
      </c>
      <c r="Z26">
        <f>VLOOKUP(A26,Referenz_FW!A:F,5,FALSE)</f>
        <v>12</v>
      </c>
      <c r="AA26">
        <f t="shared" si="15"/>
        <v>13</v>
      </c>
    </row>
    <row r="27" spans="1:27" x14ac:dyDescent="0.35">
      <c r="A27" s="5" t="s">
        <v>76</v>
      </c>
      <c r="B27">
        <v>2</v>
      </c>
      <c r="C27" s="4">
        <f t="shared" si="0"/>
        <v>5.70140602605513</v>
      </c>
      <c r="D27">
        <f t="shared" si="1"/>
        <v>11.40281205211026</v>
      </c>
      <c r="E27">
        <v>2</v>
      </c>
      <c r="F27" s="4">
        <f>$F$251</f>
        <v>1.1855456354457352</v>
      </c>
      <c r="G27">
        <f t="shared" si="2"/>
        <v>2.3710912708914704</v>
      </c>
      <c r="H27">
        <v>6</v>
      </c>
      <c r="I27" s="4">
        <f t="shared" si="3"/>
        <v>4.0723541826829361</v>
      </c>
      <c r="J27">
        <f t="shared" si="4"/>
        <v>24.434125096097617</v>
      </c>
      <c r="K27">
        <v>107</v>
      </c>
      <c r="L27" s="4">
        <f t="shared" si="5"/>
        <v>2.4138838237526707</v>
      </c>
      <c r="M27">
        <f t="shared" si="6"/>
        <v>258.28556914153575</v>
      </c>
      <c r="N27">
        <v>13</v>
      </c>
      <c r="O27" s="4">
        <f t="shared" si="7"/>
        <v>5.0561124465493279</v>
      </c>
      <c r="P27">
        <f t="shared" si="8"/>
        <v>65.729461805141256</v>
      </c>
      <c r="Q27">
        <v>0</v>
      </c>
      <c r="R27" s="4">
        <f t="shared" si="9"/>
        <v>5.5091985310825811</v>
      </c>
      <c r="S27">
        <f t="shared" si="10"/>
        <v>0</v>
      </c>
      <c r="T27">
        <v>-3.1</v>
      </c>
      <c r="U27" s="4">
        <f t="shared" si="11"/>
        <v>6.2556975409878701</v>
      </c>
      <c r="V27">
        <f t="shared" si="12"/>
        <v>-19.392662377062397</v>
      </c>
      <c r="X27">
        <f t="shared" si="13"/>
        <v>342.83039698871397</v>
      </c>
      <c r="Y27">
        <f t="shared" si="14"/>
        <v>26</v>
      </c>
      <c r="Z27">
        <f>VLOOKUP(A27,Referenz_FW!A:F,5,FALSE)</f>
        <v>0</v>
      </c>
      <c r="AA27">
        <f t="shared" si="15"/>
        <v>0</v>
      </c>
    </row>
    <row r="28" spans="1:27" x14ac:dyDescent="0.35">
      <c r="A28" s="5" t="s">
        <v>527</v>
      </c>
      <c r="B28">
        <v>12</v>
      </c>
      <c r="C28" s="4">
        <f t="shared" si="0"/>
        <v>5.70140602605513</v>
      </c>
      <c r="D28">
        <f t="shared" si="1"/>
        <v>68.416872312661553</v>
      </c>
      <c r="E28">
        <v>5</v>
      </c>
      <c r="F28" s="4"/>
      <c r="G28">
        <f t="shared" si="2"/>
        <v>0</v>
      </c>
      <c r="H28">
        <v>11</v>
      </c>
      <c r="I28" s="4">
        <f t="shared" si="3"/>
        <v>4.0723541826829361</v>
      </c>
      <c r="J28">
        <f t="shared" si="4"/>
        <v>44.795896009512298</v>
      </c>
      <c r="K28">
        <v>52</v>
      </c>
      <c r="L28" s="4">
        <f t="shared" si="5"/>
        <v>2.4138838237526707</v>
      </c>
      <c r="M28">
        <f t="shared" si="6"/>
        <v>125.52195883513888</v>
      </c>
      <c r="N28">
        <v>16</v>
      </c>
      <c r="O28" s="4">
        <f t="shared" si="7"/>
        <v>5.0561124465493279</v>
      </c>
      <c r="P28">
        <f t="shared" si="8"/>
        <v>80.897799144789246</v>
      </c>
      <c r="Q28">
        <v>0.69999999999999929</v>
      </c>
      <c r="R28" s="4">
        <f t="shared" si="9"/>
        <v>5.5091985310825811</v>
      </c>
      <c r="S28">
        <f t="shared" si="10"/>
        <v>3.8564389717578029</v>
      </c>
      <c r="T28">
        <v>2.8</v>
      </c>
      <c r="U28" s="4">
        <f t="shared" si="11"/>
        <v>6.2556975409878701</v>
      </c>
      <c r="V28">
        <f t="shared" si="12"/>
        <v>17.515953114766035</v>
      </c>
      <c r="X28">
        <f t="shared" si="13"/>
        <v>341.00491838862581</v>
      </c>
      <c r="Y28">
        <f t="shared" si="14"/>
        <v>27</v>
      </c>
      <c r="Z28">
        <f>VLOOKUP(A28,Referenz_FW!A:F,5,FALSE)</f>
        <v>0</v>
      </c>
      <c r="AA28">
        <f t="shared" si="15"/>
        <v>0</v>
      </c>
    </row>
    <row r="29" spans="1:27" x14ac:dyDescent="0.35">
      <c r="A29" s="5" t="s">
        <v>342</v>
      </c>
      <c r="B29">
        <v>13</v>
      </c>
      <c r="C29" s="4">
        <f t="shared" si="0"/>
        <v>5.70140602605513</v>
      </c>
      <c r="D29">
        <f t="shared" si="1"/>
        <v>74.118278338716692</v>
      </c>
      <c r="E29">
        <v>2</v>
      </c>
      <c r="F29" s="4">
        <f>$F$251</f>
        <v>1.1855456354457352</v>
      </c>
      <c r="G29">
        <f t="shared" si="2"/>
        <v>2.3710912708914704</v>
      </c>
      <c r="H29">
        <v>5</v>
      </c>
      <c r="I29" s="4">
        <f t="shared" si="3"/>
        <v>4.0723541826829361</v>
      </c>
      <c r="J29">
        <f t="shared" si="4"/>
        <v>20.361770913414681</v>
      </c>
      <c r="K29">
        <v>43</v>
      </c>
      <c r="L29" s="4">
        <f t="shared" si="5"/>
        <v>2.4138838237526707</v>
      </c>
      <c r="M29">
        <f t="shared" si="6"/>
        <v>103.79700442136485</v>
      </c>
      <c r="N29">
        <v>24</v>
      </c>
      <c r="O29" s="4">
        <f t="shared" si="7"/>
        <v>5.0561124465493279</v>
      </c>
      <c r="P29">
        <f t="shared" si="8"/>
        <v>121.34669871718387</v>
      </c>
      <c r="Q29">
        <v>3.5</v>
      </c>
      <c r="R29" s="4">
        <f t="shared" si="9"/>
        <v>5.5091985310825811</v>
      </c>
      <c r="S29">
        <f t="shared" si="10"/>
        <v>19.282194858789033</v>
      </c>
      <c r="T29">
        <v>-0.60000000000000009</v>
      </c>
      <c r="U29" s="4">
        <f t="shared" si="11"/>
        <v>6.2556975409878701</v>
      </c>
      <c r="V29">
        <f t="shared" si="12"/>
        <v>-3.7534185245927225</v>
      </c>
      <c r="X29">
        <f t="shared" si="13"/>
        <v>337.52361999576794</v>
      </c>
      <c r="Y29">
        <f t="shared" si="14"/>
        <v>28</v>
      </c>
      <c r="Z29">
        <f>VLOOKUP(A29,Referenz_FW!A:F,5,FALSE)</f>
        <v>0</v>
      </c>
      <c r="AA29">
        <f t="shared" si="15"/>
        <v>0</v>
      </c>
    </row>
    <row r="30" spans="1:27" x14ac:dyDescent="0.35">
      <c r="A30" s="5" t="s">
        <v>349</v>
      </c>
      <c r="B30">
        <v>10</v>
      </c>
      <c r="C30" s="4">
        <f t="shared" si="0"/>
        <v>5.70140602605513</v>
      </c>
      <c r="D30">
        <f t="shared" si="1"/>
        <v>57.014060260551304</v>
      </c>
      <c r="E30">
        <v>0</v>
      </c>
      <c r="F30" s="4">
        <f>$F$251</f>
        <v>1.1855456354457352</v>
      </c>
      <c r="G30">
        <f t="shared" si="2"/>
        <v>0</v>
      </c>
      <c r="H30">
        <v>1</v>
      </c>
      <c r="I30" s="4">
        <f t="shared" si="3"/>
        <v>4.0723541826829361</v>
      </c>
      <c r="J30">
        <f t="shared" si="4"/>
        <v>4.0723541826829361</v>
      </c>
      <c r="K30">
        <v>55</v>
      </c>
      <c r="L30" s="4">
        <f t="shared" si="5"/>
        <v>2.4138838237526707</v>
      </c>
      <c r="M30">
        <f t="shared" si="6"/>
        <v>132.76361030639688</v>
      </c>
      <c r="N30">
        <v>26</v>
      </c>
      <c r="O30" s="4">
        <f t="shared" si="7"/>
        <v>5.0561124465493279</v>
      </c>
      <c r="P30">
        <f t="shared" si="8"/>
        <v>131.45892361028251</v>
      </c>
      <c r="Q30">
        <v>2.1</v>
      </c>
      <c r="R30" s="4">
        <f t="shared" si="9"/>
        <v>5.5091985310825811</v>
      </c>
      <c r="S30">
        <f t="shared" si="10"/>
        <v>11.56931691527342</v>
      </c>
      <c r="T30">
        <v>-2.2000000000000002</v>
      </c>
      <c r="U30" s="4">
        <f t="shared" si="11"/>
        <v>6.2556975409878701</v>
      </c>
      <c r="V30">
        <f t="shared" si="12"/>
        <v>-13.762534590173315</v>
      </c>
      <c r="X30">
        <f t="shared" si="13"/>
        <v>323.11573068501377</v>
      </c>
      <c r="Y30">
        <f t="shared" si="14"/>
        <v>29</v>
      </c>
      <c r="Z30">
        <f>VLOOKUP(A30,Referenz_FW!A:F,5,FALSE)</f>
        <v>0</v>
      </c>
      <c r="AA30">
        <f t="shared" si="15"/>
        <v>0</v>
      </c>
    </row>
    <row r="31" spans="1:27" x14ac:dyDescent="0.35">
      <c r="A31" s="5" t="s">
        <v>383</v>
      </c>
      <c r="B31">
        <v>11</v>
      </c>
      <c r="C31" s="4">
        <f t="shared" si="0"/>
        <v>5.70140602605513</v>
      </c>
      <c r="D31">
        <f t="shared" si="1"/>
        <v>62.715466286606429</v>
      </c>
      <c r="E31">
        <v>2</v>
      </c>
      <c r="G31">
        <f t="shared" si="2"/>
        <v>0</v>
      </c>
      <c r="H31">
        <v>5</v>
      </c>
      <c r="I31" s="4">
        <f t="shared" si="3"/>
        <v>4.0723541826829361</v>
      </c>
      <c r="J31">
        <f t="shared" si="4"/>
        <v>20.361770913414681</v>
      </c>
      <c r="K31">
        <v>45</v>
      </c>
      <c r="L31" s="4">
        <f t="shared" si="5"/>
        <v>2.4138838237526707</v>
      </c>
      <c r="M31">
        <f t="shared" si="6"/>
        <v>108.62477206887019</v>
      </c>
      <c r="N31">
        <v>19</v>
      </c>
      <c r="O31" s="4">
        <f t="shared" si="7"/>
        <v>5.0561124465493279</v>
      </c>
      <c r="P31">
        <f t="shared" si="8"/>
        <v>96.066136484437237</v>
      </c>
      <c r="Q31">
        <v>5.6</v>
      </c>
      <c r="R31" s="4">
        <f t="shared" si="9"/>
        <v>5.5091985310825811</v>
      </c>
      <c r="S31">
        <f t="shared" si="10"/>
        <v>30.851511774062452</v>
      </c>
      <c r="T31">
        <v>0</v>
      </c>
      <c r="U31" s="4">
        <f t="shared" si="11"/>
        <v>6.2556975409878701</v>
      </c>
      <c r="V31">
        <f t="shared" si="12"/>
        <v>0</v>
      </c>
      <c r="X31">
        <f t="shared" si="13"/>
        <v>318.61965752739098</v>
      </c>
      <c r="Y31">
        <f t="shared" si="14"/>
        <v>30</v>
      </c>
      <c r="Z31">
        <f>VLOOKUP(A31,Referenz_FW!A:F,5,FALSE)</f>
        <v>0</v>
      </c>
      <c r="AA31">
        <f t="shared" si="15"/>
        <v>0</v>
      </c>
    </row>
    <row r="32" spans="1:27" x14ac:dyDescent="0.35">
      <c r="A32" s="5" t="s">
        <v>462</v>
      </c>
      <c r="B32">
        <v>7</v>
      </c>
      <c r="C32" s="4">
        <f t="shared" si="0"/>
        <v>5.70140602605513</v>
      </c>
      <c r="D32">
        <f t="shared" si="1"/>
        <v>39.909842182385908</v>
      </c>
      <c r="E32">
        <v>2</v>
      </c>
      <c r="G32">
        <f t="shared" si="2"/>
        <v>0</v>
      </c>
      <c r="H32">
        <v>8</v>
      </c>
      <c r="I32" s="4">
        <f t="shared" si="3"/>
        <v>4.0723541826829361</v>
      </c>
      <c r="J32">
        <f t="shared" si="4"/>
        <v>32.578833461463489</v>
      </c>
      <c r="K32">
        <v>69</v>
      </c>
      <c r="L32" s="4">
        <f t="shared" si="5"/>
        <v>2.4138838237526707</v>
      </c>
      <c r="M32">
        <f t="shared" si="6"/>
        <v>166.55798383893429</v>
      </c>
      <c r="N32">
        <v>19</v>
      </c>
      <c r="O32" s="4">
        <f t="shared" si="7"/>
        <v>5.0561124465493279</v>
      </c>
      <c r="P32">
        <f t="shared" si="8"/>
        <v>96.066136484437237</v>
      </c>
      <c r="Q32">
        <v>-4.0999999999999996</v>
      </c>
      <c r="R32" s="4">
        <f t="shared" si="9"/>
        <v>5.5091985310825811</v>
      </c>
      <c r="S32">
        <f t="shared" si="10"/>
        <v>-22.587713977438579</v>
      </c>
      <c r="T32">
        <v>-1.3</v>
      </c>
      <c r="U32" s="4">
        <f t="shared" si="11"/>
        <v>6.2556975409878701</v>
      </c>
      <c r="V32">
        <f t="shared" si="12"/>
        <v>-8.1324068032842316</v>
      </c>
      <c r="X32">
        <f t="shared" si="13"/>
        <v>304.39267518649808</v>
      </c>
      <c r="Y32">
        <f t="shared" si="14"/>
        <v>31</v>
      </c>
      <c r="Z32">
        <f>VLOOKUP(A32,Referenz_FW!A:F,5,FALSE)</f>
        <v>0</v>
      </c>
      <c r="AA32">
        <f t="shared" si="15"/>
        <v>0</v>
      </c>
    </row>
    <row r="33" spans="1:27" x14ac:dyDescent="0.35">
      <c r="A33" s="5" t="s">
        <v>432</v>
      </c>
      <c r="B33">
        <v>11</v>
      </c>
      <c r="C33" s="4">
        <f t="shared" si="0"/>
        <v>5.70140602605513</v>
      </c>
      <c r="D33">
        <f t="shared" si="1"/>
        <v>62.715466286606429</v>
      </c>
      <c r="E33">
        <v>2</v>
      </c>
      <c r="G33">
        <f t="shared" si="2"/>
        <v>0</v>
      </c>
      <c r="H33">
        <v>3</v>
      </c>
      <c r="I33" s="4">
        <f t="shared" si="3"/>
        <v>4.0723541826829361</v>
      </c>
      <c r="J33">
        <f t="shared" si="4"/>
        <v>12.217062548048808</v>
      </c>
      <c r="K33">
        <v>40</v>
      </c>
      <c r="L33" s="4">
        <f t="shared" si="5"/>
        <v>2.4138838237526707</v>
      </c>
      <c r="M33">
        <f t="shared" si="6"/>
        <v>96.555352950106823</v>
      </c>
      <c r="N33">
        <v>23</v>
      </c>
      <c r="O33" s="4">
        <f t="shared" si="7"/>
        <v>5.0561124465493279</v>
      </c>
      <c r="P33">
        <f t="shared" si="8"/>
        <v>116.29058627063455</v>
      </c>
      <c r="Q33">
        <v>3.8</v>
      </c>
      <c r="R33" s="4">
        <f t="shared" si="9"/>
        <v>5.5091985310825811</v>
      </c>
      <c r="S33">
        <f t="shared" si="10"/>
        <v>20.934954418113808</v>
      </c>
      <c r="T33">
        <v>-0.80000000000000027</v>
      </c>
      <c r="U33" s="4">
        <f t="shared" si="11"/>
        <v>6.2556975409878701</v>
      </c>
      <c r="V33">
        <f t="shared" si="12"/>
        <v>-5.0045580327902979</v>
      </c>
      <c r="X33">
        <f t="shared" si="13"/>
        <v>303.70886444072011</v>
      </c>
      <c r="Y33">
        <f t="shared" si="14"/>
        <v>32</v>
      </c>
      <c r="Z33">
        <f>VLOOKUP(A33,Referenz_FW!A:F,5,FALSE)</f>
        <v>0</v>
      </c>
      <c r="AA33">
        <f t="shared" si="15"/>
        <v>0</v>
      </c>
    </row>
    <row r="34" spans="1:27" x14ac:dyDescent="0.35">
      <c r="A34" s="5" t="s">
        <v>464</v>
      </c>
      <c r="B34">
        <v>10</v>
      </c>
      <c r="C34" s="4">
        <f t="shared" si="0"/>
        <v>5.70140602605513</v>
      </c>
      <c r="D34">
        <f t="shared" si="1"/>
        <v>57.014060260551304</v>
      </c>
      <c r="E34">
        <v>1</v>
      </c>
      <c r="G34">
        <f t="shared" si="2"/>
        <v>0</v>
      </c>
      <c r="H34">
        <v>9</v>
      </c>
      <c r="I34" s="4">
        <f t="shared" si="3"/>
        <v>4.0723541826829361</v>
      </c>
      <c r="J34">
        <f t="shared" si="4"/>
        <v>36.651187644146425</v>
      </c>
      <c r="K34">
        <v>37</v>
      </c>
      <c r="L34" s="4">
        <f t="shared" si="5"/>
        <v>2.4138838237526707</v>
      </c>
      <c r="M34">
        <f t="shared" si="6"/>
        <v>89.313701478848813</v>
      </c>
      <c r="N34">
        <v>19</v>
      </c>
      <c r="O34" s="4">
        <f t="shared" si="7"/>
        <v>5.0561124465493279</v>
      </c>
      <c r="P34">
        <f t="shared" si="8"/>
        <v>96.066136484437237</v>
      </c>
      <c r="Q34">
        <v>3.3</v>
      </c>
      <c r="R34" s="4">
        <f t="shared" si="9"/>
        <v>5.5091985310825811</v>
      </c>
      <c r="S34">
        <f t="shared" si="10"/>
        <v>18.180355152572517</v>
      </c>
      <c r="T34">
        <v>9.9999999999999978E-2</v>
      </c>
      <c r="U34" s="4">
        <f t="shared" si="11"/>
        <v>6.2556975409878701</v>
      </c>
      <c r="V34">
        <f t="shared" si="12"/>
        <v>0.6255697540987869</v>
      </c>
      <c r="X34">
        <f t="shared" si="13"/>
        <v>297.85101077465509</v>
      </c>
      <c r="Y34">
        <f t="shared" si="14"/>
        <v>33</v>
      </c>
      <c r="Z34">
        <f>VLOOKUP(A34,Referenz_FW!A:F,5,FALSE)</f>
        <v>0</v>
      </c>
      <c r="AA34">
        <f t="shared" si="15"/>
        <v>0</v>
      </c>
    </row>
    <row r="35" spans="1:27" x14ac:dyDescent="0.35">
      <c r="A35" s="5" t="s">
        <v>133</v>
      </c>
      <c r="B35">
        <v>8</v>
      </c>
      <c r="C35" s="4">
        <f t="shared" si="0"/>
        <v>5.70140602605513</v>
      </c>
      <c r="D35">
        <f t="shared" si="1"/>
        <v>45.61124820844104</v>
      </c>
      <c r="E35">
        <v>1</v>
      </c>
      <c r="G35">
        <f t="shared" si="2"/>
        <v>0</v>
      </c>
      <c r="H35">
        <v>1</v>
      </c>
      <c r="I35" s="4">
        <f t="shared" si="3"/>
        <v>4.0723541826829361</v>
      </c>
      <c r="J35">
        <f t="shared" si="4"/>
        <v>4.0723541826829361</v>
      </c>
      <c r="K35">
        <v>51</v>
      </c>
      <c r="L35" s="4">
        <f t="shared" si="5"/>
        <v>2.4138838237526707</v>
      </c>
      <c r="M35">
        <f t="shared" si="6"/>
        <v>123.10807501138621</v>
      </c>
      <c r="N35">
        <v>23</v>
      </c>
      <c r="O35" s="4">
        <f t="shared" si="7"/>
        <v>5.0561124465493279</v>
      </c>
      <c r="P35">
        <f t="shared" si="8"/>
        <v>116.29058627063455</v>
      </c>
      <c r="Q35">
        <v>1.2</v>
      </c>
      <c r="R35" s="4">
        <f t="shared" si="9"/>
        <v>5.5091985310825811</v>
      </c>
      <c r="S35">
        <f t="shared" si="10"/>
        <v>6.6110382372990975</v>
      </c>
      <c r="T35">
        <v>-0.3</v>
      </c>
      <c r="U35" s="4">
        <f t="shared" si="11"/>
        <v>6.2556975409878701</v>
      </c>
      <c r="V35">
        <f t="shared" si="12"/>
        <v>-1.876709262296361</v>
      </c>
      <c r="X35">
        <f t="shared" si="13"/>
        <v>293.81659264814749</v>
      </c>
      <c r="Y35">
        <f t="shared" si="14"/>
        <v>34</v>
      </c>
      <c r="Z35">
        <f>VLOOKUP(A35,Referenz_FW!A:F,5,FALSE)</f>
        <v>0</v>
      </c>
      <c r="AA35">
        <f t="shared" si="15"/>
        <v>0</v>
      </c>
    </row>
    <row r="36" spans="1:27" x14ac:dyDescent="0.35">
      <c r="A36" s="5" t="s">
        <v>445</v>
      </c>
      <c r="B36">
        <v>7</v>
      </c>
      <c r="C36" s="4">
        <f t="shared" si="0"/>
        <v>5.70140602605513</v>
      </c>
      <c r="D36">
        <f t="shared" si="1"/>
        <v>39.909842182385908</v>
      </c>
      <c r="E36">
        <v>2</v>
      </c>
      <c r="G36">
        <f t="shared" si="2"/>
        <v>0</v>
      </c>
      <c r="H36">
        <v>5</v>
      </c>
      <c r="I36" s="4">
        <f t="shared" si="3"/>
        <v>4.0723541826829361</v>
      </c>
      <c r="J36">
        <f t="shared" si="4"/>
        <v>20.361770913414681</v>
      </c>
      <c r="K36">
        <v>47</v>
      </c>
      <c r="L36" s="4">
        <f t="shared" si="5"/>
        <v>2.4138838237526707</v>
      </c>
      <c r="M36">
        <f t="shared" si="6"/>
        <v>113.45253971637553</v>
      </c>
      <c r="N36">
        <v>23</v>
      </c>
      <c r="O36" s="4">
        <f t="shared" si="7"/>
        <v>5.0561124465493279</v>
      </c>
      <c r="P36">
        <f t="shared" si="8"/>
        <v>116.29058627063455</v>
      </c>
      <c r="Q36">
        <v>0.20000000000000021</v>
      </c>
      <c r="R36" s="4">
        <f t="shared" si="9"/>
        <v>5.5091985310825811</v>
      </c>
      <c r="S36">
        <f t="shared" si="10"/>
        <v>1.1018397062165173</v>
      </c>
      <c r="T36">
        <v>0.2</v>
      </c>
      <c r="U36" s="4">
        <f t="shared" si="11"/>
        <v>6.2556975409878701</v>
      </c>
      <c r="V36">
        <f t="shared" si="12"/>
        <v>1.251139508197574</v>
      </c>
      <c r="X36">
        <f t="shared" si="13"/>
        <v>292.36771829722477</v>
      </c>
      <c r="Y36">
        <f t="shared" si="14"/>
        <v>35</v>
      </c>
      <c r="Z36">
        <f>VLOOKUP(A36,Referenz_FW!A:F,5,FALSE)</f>
        <v>0</v>
      </c>
      <c r="AA36">
        <f t="shared" si="15"/>
        <v>0</v>
      </c>
    </row>
    <row r="37" spans="1:27" x14ac:dyDescent="0.35">
      <c r="A37" s="5" t="s">
        <v>111</v>
      </c>
      <c r="B37">
        <v>4</v>
      </c>
      <c r="C37" s="4">
        <f t="shared" si="0"/>
        <v>5.70140602605513</v>
      </c>
      <c r="D37">
        <f t="shared" si="1"/>
        <v>22.80562410422052</v>
      </c>
      <c r="E37">
        <v>2</v>
      </c>
      <c r="F37" s="4">
        <f>$F$251</f>
        <v>1.1855456354457352</v>
      </c>
      <c r="G37">
        <f t="shared" si="2"/>
        <v>2.3710912708914704</v>
      </c>
      <c r="H37">
        <v>8</v>
      </c>
      <c r="I37" s="4">
        <f t="shared" si="3"/>
        <v>4.0723541826829361</v>
      </c>
      <c r="J37">
        <f t="shared" si="4"/>
        <v>32.578833461463489</v>
      </c>
      <c r="K37">
        <v>73</v>
      </c>
      <c r="L37" s="4">
        <f t="shared" si="5"/>
        <v>2.4138838237526707</v>
      </c>
      <c r="M37">
        <f t="shared" si="6"/>
        <v>176.21351913394497</v>
      </c>
      <c r="N37">
        <v>15</v>
      </c>
      <c r="O37" s="4">
        <f t="shared" si="7"/>
        <v>5.0561124465493279</v>
      </c>
      <c r="P37">
        <f t="shared" si="8"/>
        <v>75.841686698239926</v>
      </c>
      <c r="Q37">
        <v>-1.3</v>
      </c>
      <c r="R37" s="4">
        <f t="shared" si="9"/>
        <v>5.5091985310825811</v>
      </c>
      <c r="S37">
        <f t="shared" si="10"/>
        <v>-7.1619580904073556</v>
      </c>
      <c r="T37">
        <v>-1.8</v>
      </c>
      <c r="U37" s="4">
        <f t="shared" si="11"/>
        <v>6.2556975409878701</v>
      </c>
      <c r="V37">
        <f t="shared" si="12"/>
        <v>-11.260255573778167</v>
      </c>
      <c r="X37">
        <f t="shared" si="13"/>
        <v>291.38854100457485</v>
      </c>
      <c r="Y37">
        <f t="shared" si="14"/>
        <v>36</v>
      </c>
      <c r="Z37">
        <f>VLOOKUP(A37,Referenz_FW!A:F,5,FALSE)</f>
        <v>0</v>
      </c>
      <c r="AA37">
        <f t="shared" si="15"/>
        <v>0</v>
      </c>
    </row>
    <row r="38" spans="1:27" x14ac:dyDescent="0.35">
      <c r="A38" s="5" t="s">
        <v>475</v>
      </c>
      <c r="B38">
        <v>10</v>
      </c>
      <c r="C38" s="4">
        <f t="shared" si="0"/>
        <v>5.70140602605513</v>
      </c>
      <c r="D38">
        <f t="shared" si="1"/>
        <v>57.014060260551304</v>
      </c>
      <c r="E38">
        <v>3</v>
      </c>
      <c r="G38">
        <f t="shared" si="2"/>
        <v>0</v>
      </c>
      <c r="H38">
        <v>7</v>
      </c>
      <c r="I38" s="4">
        <f t="shared" si="3"/>
        <v>4.0723541826829361</v>
      </c>
      <c r="J38">
        <f t="shared" si="4"/>
        <v>28.506479278780553</v>
      </c>
      <c r="K38">
        <v>44</v>
      </c>
      <c r="L38" s="4">
        <f t="shared" si="5"/>
        <v>2.4138838237526707</v>
      </c>
      <c r="M38">
        <f t="shared" si="6"/>
        <v>106.21088824511752</v>
      </c>
      <c r="N38">
        <v>19</v>
      </c>
      <c r="O38" s="4">
        <f t="shared" si="7"/>
        <v>5.0561124465493279</v>
      </c>
      <c r="P38">
        <f t="shared" si="8"/>
        <v>96.066136484437237</v>
      </c>
      <c r="Q38">
        <v>-0.69999999999999929</v>
      </c>
      <c r="R38" s="4">
        <f t="shared" si="9"/>
        <v>5.5091985310825811</v>
      </c>
      <c r="S38">
        <f t="shared" si="10"/>
        <v>-3.8564389717578029</v>
      </c>
      <c r="T38">
        <v>0.1000000000000001</v>
      </c>
      <c r="U38" s="4">
        <f t="shared" si="11"/>
        <v>6.2556975409878701</v>
      </c>
      <c r="V38">
        <f t="shared" si="12"/>
        <v>0.62556975409878768</v>
      </c>
      <c r="X38">
        <f t="shared" si="13"/>
        <v>284.56669505122761</v>
      </c>
      <c r="Y38">
        <f t="shared" si="14"/>
        <v>37</v>
      </c>
      <c r="Z38">
        <f>VLOOKUP(A38,Referenz_FW!A:F,5,FALSE)</f>
        <v>0</v>
      </c>
      <c r="AA38">
        <f t="shared" si="15"/>
        <v>0</v>
      </c>
    </row>
    <row r="39" spans="1:27" x14ac:dyDescent="0.35">
      <c r="A39" s="5" t="s">
        <v>371</v>
      </c>
      <c r="B39">
        <v>9</v>
      </c>
      <c r="C39" s="4">
        <f t="shared" si="0"/>
        <v>5.70140602605513</v>
      </c>
      <c r="D39">
        <f t="shared" si="1"/>
        <v>51.312654234496172</v>
      </c>
      <c r="E39">
        <v>0</v>
      </c>
      <c r="G39">
        <f t="shared" si="2"/>
        <v>0</v>
      </c>
      <c r="H39">
        <v>3</v>
      </c>
      <c r="I39" s="4">
        <f t="shared" si="3"/>
        <v>4.0723541826829361</v>
      </c>
      <c r="J39">
        <f t="shared" si="4"/>
        <v>12.217062548048808</v>
      </c>
      <c r="K39">
        <v>34</v>
      </c>
      <c r="L39" s="4">
        <f t="shared" si="5"/>
        <v>2.4138838237526707</v>
      </c>
      <c r="M39">
        <f t="shared" si="6"/>
        <v>82.072050007590803</v>
      </c>
      <c r="N39">
        <v>26</v>
      </c>
      <c r="O39" s="4">
        <f t="shared" si="7"/>
        <v>5.0561124465493279</v>
      </c>
      <c r="P39">
        <f t="shared" si="8"/>
        <v>131.45892361028251</v>
      </c>
      <c r="Q39">
        <v>2.5</v>
      </c>
      <c r="R39" s="4">
        <f t="shared" si="9"/>
        <v>5.5091985310825811</v>
      </c>
      <c r="S39">
        <f t="shared" si="10"/>
        <v>13.772996327706453</v>
      </c>
      <c r="T39">
        <v>-1.6</v>
      </c>
      <c r="U39" s="4">
        <f t="shared" si="11"/>
        <v>6.2556975409878701</v>
      </c>
      <c r="V39">
        <f t="shared" si="12"/>
        <v>-10.009116065580592</v>
      </c>
      <c r="X39">
        <f t="shared" si="13"/>
        <v>280.82457066254415</v>
      </c>
      <c r="Y39">
        <f t="shared" si="14"/>
        <v>38</v>
      </c>
      <c r="Z39">
        <f>VLOOKUP(A39,Referenz_FW!A:F,5,FALSE)</f>
        <v>0</v>
      </c>
      <c r="AA39">
        <f t="shared" si="15"/>
        <v>0</v>
      </c>
    </row>
    <row r="40" spans="1:27" x14ac:dyDescent="0.35">
      <c r="A40" s="5" t="s">
        <v>436</v>
      </c>
      <c r="B40">
        <v>2</v>
      </c>
      <c r="C40" s="4">
        <f t="shared" si="0"/>
        <v>5.70140602605513</v>
      </c>
      <c r="D40">
        <f t="shared" si="1"/>
        <v>11.40281205211026</v>
      </c>
      <c r="E40">
        <v>3</v>
      </c>
      <c r="G40">
        <f t="shared" si="2"/>
        <v>0</v>
      </c>
      <c r="H40">
        <v>7</v>
      </c>
      <c r="I40" s="4">
        <f t="shared" si="3"/>
        <v>4.0723541826829361</v>
      </c>
      <c r="J40">
        <f t="shared" si="4"/>
        <v>28.506479278780553</v>
      </c>
      <c r="K40">
        <v>63</v>
      </c>
      <c r="L40" s="4">
        <f t="shared" si="5"/>
        <v>2.4138838237526707</v>
      </c>
      <c r="M40">
        <f t="shared" si="6"/>
        <v>152.07468089641824</v>
      </c>
      <c r="N40">
        <v>14</v>
      </c>
      <c r="O40" s="4">
        <f t="shared" si="7"/>
        <v>5.0561124465493279</v>
      </c>
      <c r="P40">
        <f t="shared" si="8"/>
        <v>70.785574251690591</v>
      </c>
      <c r="Q40">
        <v>-0.79999999999999982</v>
      </c>
      <c r="R40" s="4">
        <f t="shared" si="9"/>
        <v>5.5091985310825811</v>
      </c>
      <c r="S40">
        <f t="shared" si="10"/>
        <v>-4.4073588248660638</v>
      </c>
      <c r="T40">
        <v>0.69999999999999973</v>
      </c>
      <c r="U40" s="4">
        <f t="shared" si="11"/>
        <v>6.2556975409878701</v>
      </c>
      <c r="V40">
        <f t="shared" si="12"/>
        <v>4.3789882786915078</v>
      </c>
      <c r="X40">
        <f t="shared" si="13"/>
        <v>262.74117593282512</v>
      </c>
      <c r="Y40">
        <f t="shared" si="14"/>
        <v>39</v>
      </c>
      <c r="Z40">
        <f>VLOOKUP(A40,Referenz_FW!A:F,5,FALSE)</f>
        <v>0</v>
      </c>
      <c r="AA40">
        <f t="shared" si="15"/>
        <v>0</v>
      </c>
    </row>
    <row r="41" spans="1:27" x14ac:dyDescent="0.35">
      <c r="A41" s="5" t="s">
        <v>524</v>
      </c>
      <c r="B41">
        <v>4</v>
      </c>
      <c r="C41" s="4">
        <f t="shared" si="0"/>
        <v>5.70140602605513</v>
      </c>
      <c r="D41">
        <f t="shared" si="1"/>
        <v>22.80562410422052</v>
      </c>
      <c r="E41">
        <v>3</v>
      </c>
      <c r="F41" s="4">
        <f>$F$251</f>
        <v>1.1855456354457352</v>
      </c>
      <c r="G41">
        <f t="shared" si="2"/>
        <v>3.5566369063372054</v>
      </c>
      <c r="H41">
        <v>8</v>
      </c>
      <c r="I41" s="4">
        <f t="shared" si="3"/>
        <v>4.0723541826829361</v>
      </c>
      <c r="J41">
        <f t="shared" si="4"/>
        <v>32.578833461463489</v>
      </c>
      <c r="K41">
        <v>43</v>
      </c>
      <c r="L41" s="4">
        <f t="shared" si="5"/>
        <v>2.4138838237526707</v>
      </c>
      <c r="M41">
        <f t="shared" si="6"/>
        <v>103.79700442136485</v>
      </c>
      <c r="N41">
        <v>21</v>
      </c>
      <c r="O41" s="4">
        <f t="shared" si="7"/>
        <v>5.0561124465493279</v>
      </c>
      <c r="P41">
        <f t="shared" si="8"/>
        <v>106.17836137753588</v>
      </c>
      <c r="Q41">
        <v>-2.5</v>
      </c>
      <c r="R41" s="4">
        <f t="shared" si="9"/>
        <v>5.5091985310825811</v>
      </c>
      <c r="S41">
        <f t="shared" si="10"/>
        <v>-13.772996327706453</v>
      </c>
      <c r="T41">
        <v>1.2</v>
      </c>
      <c r="U41" s="4">
        <f t="shared" si="11"/>
        <v>6.2556975409878701</v>
      </c>
      <c r="V41">
        <f t="shared" si="12"/>
        <v>7.5068370491854441</v>
      </c>
      <c r="X41">
        <f t="shared" si="13"/>
        <v>262.65030099240096</v>
      </c>
      <c r="Y41">
        <f t="shared" si="14"/>
        <v>40</v>
      </c>
      <c r="Z41">
        <f>VLOOKUP(A41,Referenz_FW!A:F,5,FALSE)</f>
        <v>0</v>
      </c>
      <c r="AA41">
        <f t="shared" si="15"/>
        <v>0</v>
      </c>
    </row>
    <row r="42" spans="1:27" x14ac:dyDescent="0.35">
      <c r="A42" s="5" t="s">
        <v>403</v>
      </c>
      <c r="B42">
        <v>4</v>
      </c>
      <c r="C42" s="4">
        <f t="shared" si="0"/>
        <v>5.70140602605513</v>
      </c>
      <c r="D42">
        <f t="shared" si="1"/>
        <v>22.80562410422052</v>
      </c>
      <c r="E42">
        <v>4</v>
      </c>
      <c r="G42">
        <f t="shared" si="2"/>
        <v>0</v>
      </c>
      <c r="H42">
        <v>12</v>
      </c>
      <c r="I42" s="4">
        <f t="shared" si="3"/>
        <v>4.0723541826829361</v>
      </c>
      <c r="J42">
        <f t="shared" si="4"/>
        <v>48.868250192195234</v>
      </c>
      <c r="K42">
        <v>48</v>
      </c>
      <c r="L42" s="4">
        <f t="shared" si="5"/>
        <v>2.4138838237526707</v>
      </c>
      <c r="M42">
        <f t="shared" si="6"/>
        <v>115.8664235401282</v>
      </c>
      <c r="N42">
        <v>12</v>
      </c>
      <c r="O42" s="4">
        <f t="shared" si="7"/>
        <v>5.0561124465493279</v>
      </c>
      <c r="P42">
        <f t="shared" si="8"/>
        <v>60.673349358591935</v>
      </c>
      <c r="Q42">
        <v>1.7</v>
      </c>
      <c r="R42" s="4">
        <f t="shared" si="9"/>
        <v>5.5091985310825811</v>
      </c>
      <c r="S42">
        <f t="shared" si="10"/>
        <v>9.3656375028403875</v>
      </c>
      <c r="T42">
        <v>0.60000000000000009</v>
      </c>
      <c r="U42" s="4">
        <f t="shared" si="11"/>
        <v>6.2556975409878701</v>
      </c>
      <c r="V42">
        <f t="shared" si="12"/>
        <v>3.7534185245927225</v>
      </c>
      <c r="X42">
        <f t="shared" si="13"/>
        <v>261.33270322256902</v>
      </c>
      <c r="Y42">
        <f t="shared" si="14"/>
        <v>41</v>
      </c>
      <c r="Z42">
        <f>VLOOKUP(A42,Referenz_FW!A:F,5,FALSE)</f>
        <v>0</v>
      </c>
      <c r="AA42">
        <f t="shared" si="15"/>
        <v>0</v>
      </c>
    </row>
    <row r="43" spans="1:27" x14ac:dyDescent="0.35">
      <c r="A43" s="5" t="s">
        <v>405</v>
      </c>
      <c r="B43">
        <v>4</v>
      </c>
      <c r="C43" s="4">
        <f t="shared" si="0"/>
        <v>5.70140602605513</v>
      </c>
      <c r="D43">
        <f t="shared" si="1"/>
        <v>22.80562410422052</v>
      </c>
      <c r="E43">
        <v>4</v>
      </c>
      <c r="G43">
        <f t="shared" si="2"/>
        <v>0</v>
      </c>
      <c r="H43">
        <v>9</v>
      </c>
      <c r="I43" s="4">
        <f t="shared" si="3"/>
        <v>4.0723541826829361</v>
      </c>
      <c r="J43">
        <f t="shared" si="4"/>
        <v>36.651187644146425</v>
      </c>
      <c r="K43">
        <v>55</v>
      </c>
      <c r="L43" s="4">
        <f t="shared" si="5"/>
        <v>2.4138838237526707</v>
      </c>
      <c r="M43">
        <f t="shared" si="6"/>
        <v>132.76361030639688</v>
      </c>
      <c r="N43">
        <v>12</v>
      </c>
      <c r="O43" s="4">
        <f t="shared" si="7"/>
        <v>5.0561124465493279</v>
      </c>
      <c r="P43">
        <f t="shared" si="8"/>
        <v>60.673349358591935</v>
      </c>
      <c r="Q43">
        <v>0.29999999999999982</v>
      </c>
      <c r="R43" s="4">
        <f t="shared" si="9"/>
        <v>5.5091985310825811</v>
      </c>
      <c r="S43">
        <f t="shared" si="10"/>
        <v>1.6527595593247733</v>
      </c>
      <c r="T43">
        <v>0.29999999999999982</v>
      </c>
      <c r="U43" s="4">
        <f t="shared" si="11"/>
        <v>6.2556975409878701</v>
      </c>
      <c r="V43">
        <f t="shared" si="12"/>
        <v>1.8767092622963599</v>
      </c>
      <c r="X43">
        <f t="shared" si="13"/>
        <v>256.4232402349769</v>
      </c>
      <c r="Y43">
        <f t="shared" si="14"/>
        <v>42</v>
      </c>
      <c r="Z43">
        <f>VLOOKUP(A43,Referenz_FW!A:F,5,FALSE)</f>
        <v>0</v>
      </c>
      <c r="AA43">
        <f t="shared" si="15"/>
        <v>0</v>
      </c>
    </row>
    <row r="44" spans="1:27" x14ac:dyDescent="0.35">
      <c r="A44" s="5" t="s">
        <v>171</v>
      </c>
      <c r="B44">
        <v>6</v>
      </c>
      <c r="C44" s="4">
        <f t="shared" si="0"/>
        <v>5.70140602605513</v>
      </c>
      <c r="D44">
        <f t="shared" si="1"/>
        <v>34.208436156330777</v>
      </c>
      <c r="E44">
        <v>2</v>
      </c>
      <c r="G44">
        <f t="shared" si="2"/>
        <v>0</v>
      </c>
      <c r="H44">
        <v>5</v>
      </c>
      <c r="I44" s="4">
        <f t="shared" si="3"/>
        <v>4.0723541826829361</v>
      </c>
      <c r="J44">
        <f t="shared" si="4"/>
        <v>20.361770913414681</v>
      </c>
      <c r="K44">
        <v>49</v>
      </c>
      <c r="L44" s="4">
        <f t="shared" si="5"/>
        <v>2.4138838237526707</v>
      </c>
      <c r="M44">
        <f t="shared" si="6"/>
        <v>118.28030736388087</v>
      </c>
      <c r="N44">
        <v>13</v>
      </c>
      <c r="O44" s="4">
        <f t="shared" si="7"/>
        <v>5.0561124465493279</v>
      </c>
      <c r="P44">
        <f t="shared" si="8"/>
        <v>65.729461805141256</v>
      </c>
      <c r="Q44">
        <v>2.2999999999999998</v>
      </c>
      <c r="R44" s="4">
        <f t="shared" si="9"/>
        <v>5.5091985310825811</v>
      </c>
      <c r="S44">
        <f t="shared" si="10"/>
        <v>12.671156621489935</v>
      </c>
      <c r="T44">
        <v>0.8</v>
      </c>
      <c r="U44" s="4">
        <f t="shared" si="11"/>
        <v>6.2556975409878701</v>
      </c>
      <c r="V44">
        <f t="shared" si="12"/>
        <v>5.0045580327902961</v>
      </c>
      <c r="X44">
        <f t="shared" si="13"/>
        <v>256.25569089304781</v>
      </c>
      <c r="Y44">
        <f t="shared" si="14"/>
        <v>43</v>
      </c>
      <c r="Z44">
        <f>VLOOKUP(A44,Referenz_FW!A:F,5,FALSE)</f>
        <v>0</v>
      </c>
      <c r="AA44">
        <f t="shared" si="15"/>
        <v>0</v>
      </c>
    </row>
    <row r="45" spans="1:27" x14ac:dyDescent="0.35">
      <c r="A45" s="5" t="s">
        <v>283</v>
      </c>
      <c r="B45">
        <v>5</v>
      </c>
      <c r="C45" s="4">
        <f t="shared" si="0"/>
        <v>5.70140602605513</v>
      </c>
      <c r="D45">
        <f t="shared" si="1"/>
        <v>28.507030130275652</v>
      </c>
      <c r="E45">
        <v>5</v>
      </c>
      <c r="G45">
        <f t="shared" si="2"/>
        <v>0</v>
      </c>
      <c r="H45">
        <v>10</v>
      </c>
      <c r="I45" s="4">
        <f t="shared" si="3"/>
        <v>4.0723541826829361</v>
      </c>
      <c r="J45">
        <f t="shared" si="4"/>
        <v>40.723541826829361</v>
      </c>
      <c r="K45">
        <v>41</v>
      </c>
      <c r="L45" s="4">
        <f t="shared" si="5"/>
        <v>2.4138838237526707</v>
      </c>
      <c r="M45">
        <f t="shared" si="6"/>
        <v>98.969236773859507</v>
      </c>
      <c r="N45">
        <v>13</v>
      </c>
      <c r="O45" s="4">
        <f t="shared" si="7"/>
        <v>5.0561124465493279</v>
      </c>
      <c r="P45">
        <f t="shared" si="8"/>
        <v>65.729461805141256</v>
      </c>
      <c r="Q45">
        <v>1.8</v>
      </c>
      <c r="R45" s="4">
        <f t="shared" si="9"/>
        <v>5.5091985310825811</v>
      </c>
      <c r="S45">
        <f t="shared" si="10"/>
        <v>9.9165573559486457</v>
      </c>
      <c r="T45">
        <v>1.5</v>
      </c>
      <c r="U45" s="4">
        <f t="shared" si="11"/>
        <v>6.2556975409878701</v>
      </c>
      <c r="V45">
        <f t="shared" si="12"/>
        <v>9.3835463114818047</v>
      </c>
      <c r="X45">
        <f t="shared" si="13"/>
        <v>253.22937420353622</v>
      </c>
      <c r="Y45">
        <f t="shared" si="14"/>
        <v>44</v>
      </c>
      <c r="Z45">
        <f>VLOOKUP(A45,Referenz_FW!A:F,5,FALSE)</f>
        <v>0</v>
      </c>
      <c r="AA45">
        <f t="shared" si="15"/>
        <v>0</v>
      </c>
    </row>
    <row r="46" spans="1:27" x14ac:dyDescent="0.35">
      <c r="A46" s="5" t="s">
        <v>535</v>
      </c>
      <c r="B46">
        <v>10</v>
      </c>
      <c r="C46" s="4">
        <f t="shared" si="0"/>
        <v>5.70140602605513</v>
      </c>
      <c r="D46">
        <f t="shared" si="1"/>
        <v>57.014060260551304</v>
      </c>
      <c r="E46">
        <v>3</v>
      </c>
      <c r="G46">
        <f t="shared" si="2"/>
        <v>0</v>
      </c>
      <c r="H46">
        <v>4</v>
      </c>
      <c r="I46" s="4">
        <f t="shared" si="3"/>
        <v>4.0723541826829361</v>
      </c>
      <c r="J46">
        <f t="shared" si="4"/>
        <v>16.289416730731745</v>
      </c>
      <c r="K46">
        <v>34</v>
      </c>
      <c r="L46" s="4">
        <f t="shared" si="5"/>
        <v>2.4138838237526707</v>
      </c>
      <c r="M46">
        <f t="shared" si="6"/>
        <v>82.072050007590803</v>
      </c>
      <c r="N46">
        <v>15</v>
      </c>
      <c r="O46" s="4">
        <f t="shared" si="7"/>
        <v>5.0561124465493279</v>
      </c>
      <c r="P46">
        <f t="shared" si="8"/>
        <v>75.841686698239926</v>
      </c>
      <c r="Q46">
        <v>2.9</v>
      </c>
      <c r="R46" s="4">
        <f t="shared" si="9"/>
        <v>5.5091985310825811</v>
      </c>
      <c r="S46">
        <f t="shared" si="10"/>
        <v>15.976675740139484</v>
      </c>
      <c r="T46">
        <v>0.5</v>
      </c>
      <c r="U46" s="4">
        <f t="shared" si="11"/>
        <v>6.2556975409878701</v>
      </c>
      <c r="V46">
        <f t="shared" si="12"/>
        <v>3.1278487704939351</v>
      </c>
      <c r="X46">
        <f t="shared" si="13"/>
        <v>250.32173820774719</v>
      </c>
      <c r="Y46">
        <f t="shared" si="14"/>
        <v>45</v>
      </c>
      <c r="Z46">
        <f>VLOOKUP(A46,Referenz_FW!A:F,5,FALSE)</f>
        <v>0</v>
      </c>
      <c r="AA46">
        <f t="shared" si="15"/>
        <v>0</v>
      </c>
    </row>
    <row r="47" spans="1:27" x14ac:dyDescent="0.35">
      <c r="A47" s="5" t="s">
        <v>204</v>
      </c>
      <c r="B47">
        <v>4</v>
      </c>
      <c r="C47" s="4">
        <f t="shared" si="0"/>
        <v>5.70140602605513</v>
      </c>
      <c r="D47">
        <f t="shared" si="1"/>
        <v>22.80562410422052</v>
      </c>
      <c r="E47">
        <v>2</v>
      </c>
      <c r="G47">
        <f t="shared" si="2"/>
        <v>0</v>
      </c>
      <c r="H47">
        <v>8</v>
      </c>
      <c r="I47" s="4">
        <f t="shared" si="3"/>
        <v>4.0723541826829361</v>
      </c>
      <c r="J47">
        <f t="shared" si="4"/>
        <v>32.578833461463489</v>
      </c>
      <c r="K47">
        <v>45</v>
      </c>
      <c r="L47" s="4">
        <f t="shared" si="5"/>
        <v>2.4138838237526707</v>
      </c>
      <c r="M47">
        <f t="shared" si="6"/>
        <v>108.62477206887019</v>
      </c>
      <c r="N47">
        <v>18</v>
      </c>
      <c r="O47" s="4">
        <f t="shared" si="7"/>
        <v>5.0561124465493279</v>
      </c>
      <c r="P47">
        <f t="shared" si="8"/>
        <v>91.010024037887902</v>
      </c>
      <c r="Q47">
        <v>-1.8000000000000009</v>
      </c>
      <c r="R47" s="4">
        <f t="shared" si="9"/>
        <v>5.5091985310825811</v>
      </c>
      <c r="S47">
        <f t="shared" si="10"/>
        <v>-9.9165573559486511</v>
      </c>
      <c r="T47">
        <v>0</v>
      </c>
      <c r="U47" s="4">
        <f t="shared" si="11"/>
        <v>6.2556975409878701</v>
      </c>
      <c r="V47">
        <f t="shared" si="12"/>
        <v>0</v>
      </c>
      <c r="X47">
        <f t="shared" si="13"/>
        <v>245.10269631649345</v>
      </c>
      <c r="Y47">
        <f t="shared" si="14"/>
        <v>46</v>
      </c>
      <c r="Z47">
        <f>VLOOKUP(A47,Referenz_FW!A:F,5,FALSE)</f>
        <v>0</v>
      </c>
      <c r="AA47">
        <f t="shared" si="15"/>
        <v>0</v>
      </c>
    </row>
    <row r="48" spans="1:27" x14ac:dyDescent="0.35">
      <c r="A48" s="5" t="s">
        <v>118</v>
      </c>
      <c r="B48">
        <v>4</v>
      </c>
      <c r="C48" s="4">
        <f t="shared" si="0"/>
        <v>5.70140602605513</v>
      </c>
      <c r="D48">
        <f t="shared" si="1"/>
        <v>22.80562410422052</v>
      </c>
      <c r="E48">
        <v>2</v>
      </c>
      <c r="G48">
        <f t="shared" si="2"/>
        <v>0</v>
      </c>
      <c r="H48">
        <v>7</v>
      </c>
      <c r="I48" s="4">
        <f t="shared" si="3"/>
        <v>4.0723541826829361</v>
      </c>
      <c r="J48">
        <f t="shared" si="4"/>
        <v>28.506479278780553</v>
      </c>
      <c r="K48">
        <v>56</v>
      </c>
      <c r="L48" s="4">
        <f t="shared" si="5"/>
        <v>2.4138838237526707</v>
      </c>
      <c r="M48">
        <f t="shared" si="6"/>
        <v>135.17749413014957</v>
      </c>
      <c r="N48">
        <v>12</v>
      </c>
      <c r="O48" s="4">
        <f t="shared" si="7"/>
        <v>5.0561124465493279</v>
      </c>
      <c r="P48">
        <f t="shared" si="8"/>
        <v>60.673349358591935</v>
      </c>
      <c r="Q48">
        <v>-9.9999999999999645E-2</v>
      </c>
      <c r="R48" s="4">
        <f t="shared" si="9"/>
        <v>5.5091985310825811</v>
      </c>
      <c r="S48">
        <f t="shared" si="10"/>
        <v>-0.5509198531082562</v>
      </c>
      <c r="T48">
        <v>-0.60000000000000009</v>
      </c>
      <c r="U48" s="4">
        <f t="shared" si="11"/>
        <v>6.2556975409878701</v>
      </c>
      <c r="V48">
        <f t="shared" si="12"/>
        <v>-3.7534185245927225</v>
      </c>
      <c r="X48">
        <f t="shared" si="13"/>
        <v>242.85860849404159</v>
      </c>
      <c r="Y48">
        <f t="shared" si="14"/>
        <v>47</v>
      </c>
      <c r="Z48">
        <f>VLOOKUP(A48,Referenz_FW!A:F,5,FALSE)</f>
        <v>0</v>
      </c>
      <c r="AA48">
        <f t="shared" si="15"/>
        <v>0</v>
      </c>
    </row>
    <row r="49" spans="1:27" x14ac:dyDescent="0.35">
      <c r="A49" s="5" t="s">
        <v>129</v>
      </c>
      <c r="B49">
        <v>6</v>
      </c>
      <c r="C49" s="4">
        <f t="shared" si="0"/>
        <v>5.70140602605513</v>
      </c>
      <c r="D49">
        <f t="shared" si="1"/>
        <v>34.208436156330777</v>
      </c>
      <c r="E49">
        <v>1</v>
      </c>
      <c r="G49">
        <f t="shared" si="2"/>
        <v>0</v>
      </c>
      <c r="H49">
        <v>5</v>
      </c>
      <c r="I49" s="4">
        <f t="shared" si="3"/>
        <v>4.0723541826829361</v>
      </c>
      <c r="J49">
        <f t="shared" si="4"/>
        <v>20.361770913414681</v>
      </c>
      <c r="K49">
        <v>48</v>
      </c>
      <c r="L49" s="4">
        <f t="shared" si="5"/>
        <v>2.4138838237526707</v>
      </c>
      <c r="M49">
        <f t="shared" si="6"/>
        <v>115.8664235401282</v>
      </c>
      <c r="N49">
        <v>13</v>
      </c>
      <c r="O49" s="4">
        <f t="shared" si="7"/>
        <v>5.0561124465493279</v>
      </c>
      <c r="P49">
        <f t="shared" si="8"/>
        <v>65.729461805141256</v>
      </c>
      <c r="Q49">
        <v>0</v>
      </c>
      <c r="R49" s="4">
        <f t="shared" si="9"/>
        <v>5.5091985310825811</v>
      </c>
      <c r="S49">
        <f t="shared" si="10"/>
        <v>0</v>
      </c>
      <c r="T49">
        <v>-1.3</v>
      </c>
      <c r="U49" s="4">
        <f t="shared" si="11"/>
        <v>6.2556975409878701</v>
      </c>
      <c r="V49">
        <f t="shared" si="12"/>
        <v>-8.1324068032842316</v>
      </c>
      <c r="X49">
        <f t="shared" si="13"/>
        <v>228.03368561173068</v>
      </c>
      <c r="Y49">
        <f t="shared" si="14"/>
        <v>48</v>
      </c>
      <c r="Z49">
        <f>VLOOKUP(A49,Referenz_FW!A:F,5,FALSE)</f>
        <v>0</v>
      </c>
      <c r="AA49">
        <f t="shared" si="15"/>
        <v>0</v>
      </c>
    </row>
    <row r="50" spans="1:27" x14ac:dyDescent="0.35">
      <c r="A50" s="5" t="s">
        <v>521</v>
      </c>
      <c r="B50">
        <v>3</v>
      </c>
      <c r="C50" s="4">
        <f t="shared" si="0"/>
        <v>5.70140602605513</v>
      </c>
      <c r="D50">
        <f t="shared" si="1"/>
        <v>17.104218078165388</v>
      </c>
      <c r="E50">
        <v>3</v>
      </c>
      <c r="F50" s="4">
        <f>$F$251</f>
        <v>1.1855456354457352</v>
      </c>
      <c r="G50">
        <f t="shared" si="2"/>
        <v>3.5566369063372054</v>
      </c>
      <c r="H50">
        <v>5</v>
      </c>
      <c r="I50" s="4">
        <f t="shared" si="3"/>
        <v>4.0723541826829361</v>
      </c>
      <c r="J50">
        <f t="shared" si="4"/>
        <v>20.361770913414681</v>
      </c>
      <c r="K50">
        <v>47</v>
      </c>
      <c r="L50" s="4">
        <f t="shared" si="5"/>
        <v>2.4138838237526707</v>
      </c>
      <c r="M50">
        <f t="shared" si="6"/>
        <v>113.45253971637553</v>
      </c>
      <c r="N50">
        <v>17</v>
      </c>
      <c r="O50" s="4">
        <f t="shared" si="7"/>
        <v>5.0561124465493279</v>
      </c>
      <c r="P50">
        <f t="shared" si="8"/>
        <v>85.953911591338567</v>
      </c>
      <c r="Q50">
        <v>-3.4</v>
      </c>
      <c r="R50" s="4">
        <f t="shared" si="9"/>
        <v>5.5091985310825811</v>
      </c>
      <c r="S50">
        <f t="shared" si="10"/>
        <v>-18.731275005680775</v>
      </c>
      <c r="T50">
        <v>0.39999999999999991</v>
      </c>
      <c r="U50" s="4">
        <f t="shared" si="11"/>
        <v>6.2556975409878701</v>
      </c>
      <c r="V50">
        <f t="shared" si="12"/>
        <v>2.5022790163951476</v>
      </c>
      <c r="X50">
        <f t="shared" si="13"/>
        <v>224.20008121634575</v>
      </c>
      <c r="Y50">
        <f t="shared" si="14"/>
        <v>49</v>
      </c>
      <c r="Z50">
        <f>VLOOKUP(A50,Referenz_FW!A:F,5,FALSE)</f>
        <v>0</v>
      </c>
      <c r="AA50">
        <f t="shared" si="15"/>
        <v>0</v>
      </c>
    </row>
    <row r="51" spans="1:27" x14ac:dyDescent="0.35">
      <c r="A51" s="5" t="s">
        <v>446</v>
      </c>
      <c r="B51">
        <v>3</v>
      </c>
      <c r="C51" s="4">
        <f t="shared" si="0"/>
        <v>5.70140602605513</v>
      </c>
      <c r="D51">
        <f t="shared" si="1"/>
        <v>17.104218078165388</v>
      </c>
      <c r="E51">
        <v>1</v>
      </c>
      <c r="G51">
        <f t="shared" si="2"/>
        <v>0</v>
      </c>
      <c r="H51">
        <v>6</v>
      </c>
      <c r="I51" s="4">
        <f t="shared" si="3"/>
        <v>4.0723541826829361</v>
      </c>
      <c r="J51">
        <f t="shared" si="4"/>
        <v>24.434125096097617</v>
      </c>
      <c r="K51">
        <v>58</v>
      </c>
      <c r="L51" s="4">
        <f t="shared" si="5"/>
        <v>2.4138838237526707</v>
      </c>
      <c r="M51">
        <f t="shared" si="6"/>
        <v>140.00526177765491</v>
      </c>
      <c r="N51">
        <v>10</v>
      </c>
      <c r="O51" s="4">
        <f t="shared" si="7"/>
        <v>5.0561124465493279</v>
      </c>
      <c r="P51">
        <f t="shared" si="8"/>
        <v>50.561124465493279</v>
      </c>
      <c r="Q51">
        <v>-0.70000000000000018</v>
      </c>
      <c r="R51" s="4">
        <f t="shared" si="9"/>
        <v>5.5091985310825811</v>
      </c>
      <c r="S51">
        <f t="shared" si="10"/>
        <v>-3.8564389717578078</v>
      </c>
      <c r="T51">
        <v>-1.5</v>
      </c>
      <c r="U51" s="4">
        <f t="shared" si="11"/>
        <v>6.2556975409878701</v>
      </c>
      <c r="V51">
        <f t="shared" si="12"/>
        <v>-9.3835463114818047</v>
      </c>
      <c r="X51">
        <f t="shared" si="13"/>
        <v>218.86474413417159</v>
      </c>
      <c r="Y51">
        <f t="shared" si="14"/>
        <v>50</v>
      </c>
      <c r="Z51">
        <f>VLOOKUP(A51,Referenz_FW!A:F,5,FALSE)</f>
        <v>0</v>
      </c>
      <c r="AA51">
        <f t="shared" si="15"/>
        <v>0</v>
      </c>
    </row>
    <row r="52" spans="1:27" x14ac:dyDescent="0.35">
      <c r="A52" s="5" t="s">
        <v>380</v>
      </c>
      <c r="B52">
        <v>6</v>
      </c>
      <c r="C52" s="4">
        <f t="shared" si="0"/>
        <v>5.70140602605513</v>
      </c>
      <c r="D52">
        <f t="shared" si="1"/>
        <v>34.208436156330777</v>
      </c>
      <c r="E52">
        <v>2</v>
      </c>
      <c r="G52">
        <f t="shared" si="2"/>
        <v>0</v>
      </c>
      <c r="H52">
        <v>6</v>
      </c>
      <c r="I52" s="4">
        <f t="shared" si="3"/>
        <v>4.0723541826829361</v>
      </c>
      <c r="J52">
        <f t="shared" si="4"/>
        <v>24.434125096097617</v>
      </c>
      <c r="K52">
        <v>33</v>
      </c>
      <c r="L52" s="4">
        <f t="shared" si="5"/>
        <v>2.4138838237526707</v>
      </c>
      <c r="M52">
        <f t="shared" si="6"/>
        <v>79.658166183838134</v>
      </c>
      <c r="N52">
        <v>13</v>
      </c>
      <c r="O52" s="4">
        <f t="shared" si="7"/>
        <v>5.0561124465493279</v>
      </c>
      <c r="P52">
        <f t="shared" si="8"/>
        <v>65.729461805141256</v>
      </c>
      <c r="Q52">
        <v>1</v>
      </c>
      <c r="R52" s="4">
        <f t="shared" si="9"/>
        <v>5.5091985310825811</v>
      </c>
      <c r="S52">
        <f t="shared" si="10"/>
        <v>5.5091985310825811</v>
      </c>
      <c r="T52">
        <v>0.5</v>
      </c>
      <c r="U52" s="4">
        <f t="shared" si="11"/>
        <v>6.2556975409878701</v>
      </c>
      <c r="V52">
        <f t="shared" si="12"/>
        <v>3.1278487704939351</v>
      </c>
      <c r="X52">
        <f t="shared" si="13"/>
        <v>212.66723654298431</v>
      </c>
      <c r="Y52">
        <f t="shared" si="14"/>
        <v>51</v>
      </c>
      <c r="Z52">
        <f>VLOOKUP(A52,Referenz_FW!A:F,5,FALSE)</f>
        <v>0</v>
      </c>
      <c r="AA52">
        <f t="shared" si="15"/>
        <v>0</v>
      </c>
    </row>
    <row r="53" spans="1:27" x14ac:dyDescent="0.35">
      <c r="A53" s="5" t="s">
        <v>512</v>
      </c>
      <c r="B53">
        <v>1</v>
      </c>
      <c r="C53" s="4">
        <f t="shared" si="0"/>
        <v>5.70140602605513</v>
      </c>
      <c r="D53">
        <f t="shared" si="1"/>
        <v>5.70140602605513</v>
      </c>
      <c r="E53">
        <v>5</v>
      </c>
      <c r="G53">
        <f t="shared" si="2"/>
        <v>0</v>
      </c>
      <c r="H53">
        <v>11</v>
      </c>
      <c r="I53" s="4">
        <f t="shared" si="3"/>
        <v>4.0723541826829361</v>
      </c>
      <c r="J53">
        <f t="shared" si="4"/>
        <v>44.795896009512298</v>
      </c>
      <c r="K53">
        <v>55</v>
      </c>
      <c r="L53" s="4">
        <f t="shared" si="5"/>
        <v>2.4138838237526707</v>
      </c>
      <c r="M53">
        <f t="shared" si="6"/>
        <v>132.76361030639688</v>
      </c>
      <c r="N53">
        <v>3</v>
      </c>
      <c r="O53" s="4">
        <f t="shared" si="7"/>
        <v>5.0561124465493279</v>
      </c>
      <c r="P53">
        <f t="shared" si="8"/>
        <v>15.168337339647984</v>
      </c>
      <c r="Q53">
        <v>-0.89999999999999991</v>
      </c>
      <c r="R53" s="4">
        <f t="shared" si="9"/>
        <v>5.5091985310825811</v>
      </c>
      <c r="S53">
        <f t="shared" si="10"/>
        <v>-4.9582786779743229</v>
      </c>
      <c r="T53">
        <v>2.9</v>
      </c>
      <c r="U53" s="4">
        <f t="shared" si="11"/>
        <v>6.2556975409878701</v>
      </c>
      <c r="V53">
        <f t="shared" si="12"/>
        <v>18.141522868864822</v>
      </c>
      <c r="X53">
        <f t="shared" si="13"/>
        <v>211.6124938725028</v>
      </c>
      <c r="Y53">
        <f t="shared" si="14"/>
        <v>52</v>
      </c>
      <c r="Z53">
        <f>VLOOKUP(A53,Referenz_FW!A:F,5,FALSE)</f>
        <v>0</v>
      </c>
      <c r="AA53">
        <f t="shared" si="15"/>
        <v>0</v>
      </c>
    </row>
    <row r="54" spans="1:27" x14ac:dyDescent="0.35">
      <c r="A54" s="5" t="s">
        <v>85</v>
      </c>
      <c r="B54">
        <v>2</v>
      </c>
      <c r="C54" s="4">
        <f t="shared" si="0"/>
        <v>5.70140602605513</v>
      </c>
      <c r="D54">
        <f t="shared" si="1"/>
        <v>11.40281205211026</v>
      </c>
      <c r="E54">
        <v>3</v>
      </c>
      <c r="F54" s="4">
        <f>$F$251</f>
        <v>1.1855456354457352</v>
      </c>
      <c r="G54">
        <f t="shared" si="2"/>
        <v>3.5566369063372054</v>
      </c>
      <c r="H54">
        <v>7</v>
      </c>
      <c r="I54" s="4">
        <f t="shared" si="3"/>
        <v>4.0723541826829361</v>
      </c>
      <c r="J54">
        <f t="shared" si="4"/>
        <v>28.506479278780553</v>
      </c>
      <c r="K54">
        <v>45</v>
      </c>
      <c r="L54" s="4">
        <f t="shared" si="5"/>
        <v>2.4138838237526707</v>
      </c>
      <c r="M54">
        <f t="shared" si="6"/>
        <v>108.62477206887019</v>
      </c>
      <c r="N54">
        <v>10</v>
      </c>
      <c r="O54" s="4">
        <f t="shared" si="7"/>
        <v>5.0561124465493279</v>
      </c>
      <c r="P54">
        <f t="shared" si="8"/>
        <v>50.561124465493279</v>
      </c>
      <c r="Q54">
        <v>-0.30000000000000032</v>
      </c>
      <c r="R54" s="4">
        <f t="shared" si="9"/>
        <v>5.5091985310825811</v>
      </c>
      <c r="S54">
        <f t="shared" si="10"/>
        <v>-1.6527595593247761</v>
      </c>
      <c r="T54">
        <v>1</v>
      </c>
      <c r="U54" s="4">
        <f t="shared" si="11"/>
        <v>6.2556975409878701</v>
      </c>
      <c r="V54">
        <f t="shared" si="12"/>
        <v>6.2556975409878701</v>
      </c>
      <c r="X54">
        <f t="shared" si="13"/>
        <v>207.25476275325457</v>
      </c>
      <c r="Y54">
        <f t="shared" si="14"/>
        <v>53</v>
      </c>
      <c r="Z54">
        <f>VLOOKUP(A54,Referenz_FW!A:F,5,FALSE)</f>
        <v>0</v>
      </c>
      <c r="AA54">
        <f t="shared" si="15"/>
        <v>0</v>
      </c>
    </row>
    <row r="55" spans="1:27" x14ac:dyDescent="0.35">
      <c r="A55" s="5" t="s">
        <v>177</v>
      </c>
      <c r="B55">
        <v>2</v>
      </c>
      <c r="C55" s="4">
        <f t="shared" si="0"/>
        <v>5.70140602605513</v>
      </c>
      <c r="D55">
        <f t="shared" si="1"/>
        <v>11.40281205211026</v>
      </c>
      <c r="E55">
        <v>0</v>
      </c>
      <c r="G55">
        <f t="shared" si="2"/>
        <v>0</v>
      </c>
      <c r="H55">
        <v>1</v>
      </c>
      <c r="I55" s="4">
        <f t="shared" si="3"/>
        <v>4.0723541826829361</v>
      </c>
      <c r="J55">
        <f t="shared" si="4"/>
        <v>4.0723541826829361</v>
      </c>
      <c r="K55">
        <v>60</v>
      </c>
      <c r="L55" s="4">
        <f t="shared" si="5"/>
        <v>2.4138838237526707</v>
      </c>
      <c r="M55">
        <f t="shared" si="6"/>
        <v>144.83302942516025</v>
      </c>
      <c r="N55">
        <v>15</v>
      </c>
      <c r="O55" s="4">
        <f t="shared" si="7"/>
        <v>5.0561124465493279</v>
      </c>
      <c r="P55">
        <f t="shared" si="8"/>
        <v>75.841686698239926</v>
      </c>
      <c r="Q55">
        <v>-4</v>
      </c>
      <c r="R55" s="4">
        <f t="shared" si="9"/>
        <v>5.5091985310825811</v>
      </c>
      <c r="S55">
        <f t="shared" si="10"/>
        <v>-22.036794124330324</v>
      </c>
      <c r="T55">
        <v>-2.6</v>
      </c>
      <c r="U55" s="4">
        <f t="shared" si="11"/>
        <v>6.2556975409878701</v>
      </c>
      <c r="V55">
        <f t="shared" si="12"/>
        <v>-16.264813606568463</v>
      </c>
      <c r="X55">
        <f t="shared" si="13"/>
        <v>197.84827462729459</v>
      </c>
      <c r="Y55">
        <f t="shared" si="14"/>
        <v>54</v>
      </c>
      <c r="Z55">
        <f>VLOOKUP(A55,Referenz_FW!A:F,5,FALSE)</f>
        <v>0</v>
      </c>
      <c r="AA55">
        <f t="shared" si="15"/>
        <v>0</v>
      </c>
    </row>
    <row r="56" spans="1:27" x14ac:dyDescent="0.35">
      <c r="A56" s="5" t="s">
        <v>469</v>
      </c>
      <c r="B56">
        <v>3</v>
      </c>
      <c r="C56" s="4">
        <f t="shared" si="0"/>
        <v>5.70140602605513</v>
      </c>
      <c r="D56">
        <f t="shared" si="1"/>
        <v>17.104218078165388</v>
      </c>
      <c r="E56">
        <v>1</v>
      </c>
      <c r="G56">
        <f t="shared" si="2"/>
        <v>0</v>
      </c>
      <c r="H56">
        <v>7</v>
      </c>
      <c r="I56" s="4">
        <f t="shared" si="3"/>
        <v>4.0723541826829361</v>
      </c>
      <c r="J56">
        <f t="shared" si="4"/>
        <v>28.506479278780553</v>
      </c>
      <c r="K56">
        <v>41</v>
      </c>
      <c r="L56" s="4">
        <f t="shared" si="5"/>
        <v>2.4138838237526707</v>
      </c>
      <c r="M56">
        <f t="shared" si="6"/>
        <v>98.969236773859507</v>
      </c>
      <c r="N56">
        <v>9</v>
      </c>
      <c r="O56" s="4">
        <f t="shared" si="7"/>
        <v>5.0561124465493279</v>
      </c>
      <c r="P56">
        <f t="shared" si="8"/>
        <v>45.505012018943951</v>
      </c>
      <c r="Q56">
        <v>-0.79999999999999982</v>
      </c>
      <c r="R56" s="4">
        <f t="shared" si="9"/>
        <v>5.5091985310825811</v>
      </c>
      <c r="S56">
        <f t="shared" si="10"/>
        <v>-4.4073588248660638</v>
      </c>
      <c r="T56">
        <v>-0.20000000000000021</v>
      </c>
      <c r="U56" s="4">
        <f t="shared" si="11"/>
        <v>6.2556975409878701</v>
      </c>
      <c r="V56">
        <f t="shared" si="12"/>
        <v>-1.2511395081975754</v>
      </c>
      <c r="X56">
        <f t="shared" si="13"/>
        <v>184.42644781668577</v>
      </c>
      <c r="Y56">
        <f t="shared" si="14"/>
        <v>55</v>
      </c>
      <c r="Z56">
        <f>VLOOKUP(A56,Referenz_FW!A:F,5,FALSE)</f>
        <v>0</v>
      </c>
      <c r="AA56">
        <f t="shared" si="15"/>
        <v>0</v>
      </c>
    </row>
    <row r="57" spans="1:27" x14ac:dyDescent="0.35">
      <c r="A57" s="5" t="s">
        <v>381</v>
      </c>
      <c r="B57">
        <v>3</v>
      </c>
      <c r="C57" s="4">
        <f t="shared" si="0"/>
        <v>5.70140602605513</v>
      </c>
      <c r="D57">
        <f t="shared" si="1"/>
        <v>17.104218078165388</v>
      </c>
      <c r="E57">
        <v>3</v>
      </c>
      <c r="G57">
        <f t="shared" si="2"/>
        <v>0</v>
      </c>
      <c r="H57">
        <v>4</v>
      </c>
      <c r="I57" s="4">
        <f t="shared" si="3"/>
        <v>4.0723541826829361</v>
      </c>
      <c r="J57">
        <f t="shared" si="4"/>
        <v>16.289416730731745</v>
      </c>
      <c r="K57">
        <v>30</v>
      </c>
      <c r="L57" s="4">
        <f t="shared" si="5"/>
        <v>2.4138838237526707</v>
      </c>
      <c r="M57">
        <f t="shared" si="6"/>
        <v>72.416514712580124</v>
      </c>
      <c r="N57">
        <v>15</v>
      </c>
      <c r="O57" s="4">
        <f t="shared" si="7"/>
        <v>5.0561124465493279</v>
      </c>
      <c r="P57">
        <f t="shared" si="8"/>
        <v>75.841686698239926</v>
      </c>
      <c r="Q57">
        <v>-2.6</v>
      </c>
      <c r="R57" s="4">
        <f t="shared" si="9"/>
        <v>5.5091985310825811</v>
      </c>
      <c r="S57">
        <f t="shared" si="10"/>
        <v>-14.323916180814711</v>
      </c>
      <c r="T57">
        <v>2.7</v>
      </c>
      <c r="U57" s="4">
        <f t="shared" si="11"/>
        <v>6.2556975409878701</v>
      </c>
      <c r="V57">
        <f t="shared" si="12"/>
        <v>16.890383360667251</v>
      </c>
      <c r="X57">
        <f t="shared" si="13"/>
        <v>184.21830339956972</v>
      </c>
      <c r="Y57">
        <f t="shared" si="14"/>
        <v>56</v>
      </c>
      <c r="Z57">
        <f>VLOOKUP(A57,Referenz_FW!A:F,5,FALSE)</f>
        <v>0</v>
      </c>
      <c r="AA57">
        <f t="shared" si="15"/>
        <v>0</v>
      </c>
    </row>
    <row r="58" spans="1:27" x14ac:dyDescent="0.35">
      <c r="A58" s="5" t="s">
        <v>388</v>
      </c>
      <c r="B58">
        <v>2</v>
      </c>
      <c r="C58" s="4">
        <f t="shared" si="0"/>
        <v>5.70140602605513</v>
      </c>
      <c r="D58">
        <f t="shared" si="1"/>
        <v>11.40281205211026</v>
      </c>
      <c r="E58">
        <v>3</v>
      </c>
      <c r="G58">
        <f t="shared" si="2"/>
        <v>0</v>
      </c>
      <c r="H58">
        <v>6</v>
      </c>
      <c r="I58" s="4">
        <f t="shared" si="3"/>
        <v>4.0723541826829361</v>
      </c>
      <c r="J58">
        <f t="shared" si="4"/>
        <v>24.434125096097617</v>
      </c>
      <c r="K58">
        <v>39</v>
      </c>
      <c r="L58" s="4">
        <f t="shared" si="5"/>
        <v>2.4138838237526707</v>
      </c>
      <c r="M58">
        <f t="shared" si="6"/>
        <v>94.141469126354153</v>
      </c>
      <c r="N58">
        <v>8</v>
      </c>
      <c r="O58" s="4">
        <f t="shared" si="7"/>
        <v>5.0561124465493279</v>
      </c>
      <c r="P58">
        <f t="shared" si="8"/>
        <v>40.448899572394623</v>
      </c>
      <c r="Q58">
        <v>0.8</v>
      </c>
      <c r="R58" s="4">
        <f t="shared" si="9"/>
        <v>5.5091985310825811</v>
      </c>
      <c r="S58">
        <f t="shared" si="10"/>
        <v>4.4073588248660647</v>
      </c>
      <c r="T58">
        <v>0.5</v>
      </c>
      <c r="U58" s="4">
        <f t="shared" si="11"/>
        <v>6.2556975409878701</v>
      </c>
      <c r="V58">
        <f t="shared" si="12"/>
        <v>3.1278487704939351</v>
      </c>
      <c r="X58">
        <f t="shared" si="13"/>
        <v>177.96251344231663</v>
      </c>
      <c r="Y58">
        <f t="shared" si="14"/>
        <v>57</v>
      </c>
      <c r="Z58">
        <f>VLOOKUP(A58,Referenz_FW!A:F,5,FALSE)</f>
        <v>0</v>
      </c>
      <c r="AA58">
        <f t="shared" si="15"/>
        <v>0</v>
      </c>
    </row>
    <row r="59" spans="1:27" x14ac:dyDescent="0.35">
      <c r="A59" s="5" t="s">
        <v>492</v>
      </c>
      <c r="B59">
        <v>1</v>
      </c>
      <c r="C59" s="4">
        <f t="shared" si="0"/>
        <v>5.70140602605513</v>
      </c>
      <c r="D59">
        <f t="shared" si="1"/>
        <v>5.70140602605513</v>
      </c>
      <c r="E59">
        <v>5</v>
      </c>
      <c r="G59">
        <f t="shared" si="2"/>
        <v>0</v>
      </c>
      <c r="H59">
        <v>8</v>
      </c>
      <c r="I59" s="4">
        <f t="shared" si="3"/>
        <v>4.0723541826829361</v>
      </c>
      <c r="J59">
        <f t="shared" si="4"/>
        <v>32.578833461463489</v>
      </c>
      <c r="K59">
        <v>36</v>
      </c>
      <c r="L59" s="4">
        <f t="shared" si="5"/>
        <v>2.4138838237526707</v>
      </c>
      <c r="M59">
        <f t="shared" si="6"/>
        <v>86.899817655096143</v>
      </c>
      <c r="N59">
        <v>7</v>
      </c>
      <c r="O59" s="4">
        <f t="shared" si="7"/>
        <v>5.0561124465493279</v>
      </c>
      <c r="P59">
        <f t="shared" si="8"/>
        <v>35.392787125845295</v>
      </c>
      <c r="Q59">
        <v>9.9999999999999978E-2</v>
      </c>
      <c r="R59" s="4">
        <f t="shared" si="9"/>
        <v>5.5091985310825811</v>
      </c>
      <c r="S59">
        <f t="shared" si="10"/>
        <v>0.55091985310825797</v>
      </c>
      <c r="T59">
        <v>2</v>
      </c>
      <c r="U59" s="4">
        <f t="shared" si="11"/>
        <v>6.2556975409878701</v>
      </c>
      <c r="V59">
        <f t="shared" si="12"/>
        <v>12.51139508197574</v>
      </c>
      <c r="X59">
        <f t="shared" si="13"/>
        <v>173.63515920354408</v>
      </c>
      <c r="Y59">
        <f t="shared" si="14"/>
        <v>58</v>
      </c>
      <c r="Z59">
        <f>VLOOKUP(A59,Referenz_FW!A:F,5,FALSE)</f>
        <v>0</v>
      </c>
      <c r="AA59">
        <f t="shared" si="15"/>
        <v>0</v>
      </c>
    </row>
    <row r="60" spans="1:27" x14ac:dyDescent="0.35">
      <c r="A60" s="5" t="s">
        <v>451</v>
      </c>
      <c r="B60">
        <v>3</v>
      </c>
      <c r="C60" s="4">
        <f t="shared" si="0"/>
        <v>5.70140602605513</v>
      </c>
      <c r="D60">
        <f t="shared" si="1"/>
        <v>17.104218078165388</v>
      </c>
      <c r="E60">
        <v>2</v>
      </c>
      <c r="G60">
        <f t="shared" si="2"/>
        <v>0</v>
      </c>
      <c r="H60">
        <v>6</v>
      </c>
      <c r="I60" s="4">
        <f t="shared" si="3"/>
        <v>4.0723541826829361</v>
      </c>
      <c r="J60">
        <f t="shared" si="4"/>
        <v>24.434125096097617</v>
      </c>
      <c r="K60">
        <v>37</v>
      </c>
      <c r="L60" s="4">
        <f t="shared" si="5"/>
        <v>2.4138838237526707</v>
      </c>
      <c r="M60">
        <f t="shared" si="6"/>
        <v>89.313701478848813</v>
      </c>
      <c r="N60">
        <v>9</v>
      </c>
      <c r="O60" s="4">
        <f t="shared" si="7"/>
        <v>5.0561124465493279</v>
      </c>
      <c r="P60">
        <f t="shared" si="8"/>
        <v>45.505012018943951</v>
      </c>
      <c r="Q60">
        <v>-3</v>
      </c>
      <c r="R60" s="4">
        <f t="shared" si="9"/>
        <v>5.5091985310825811</v>
      </c>
      <c r="S60">
        <f t="shared" si="10"/>
        <v>-16.527595593247742</v>
      </c>
      <c r="T60">
        <v>0.39999999999999991</v>
      </c>
      <c r="U60" s="4">
        <f t="shared" si="11"/>
        <v>6.2556975409878701</v>
      </c>
      <c r="V60">
        <f t="shared" si="12"/>
        <v>2.5022790163951476</v>
      </c>
      <c r="X60">
        <f t="shared" si="13"/>
        <v>162.33174009520317</v>
      </c>
      <c r="Y60">
        <f t="shared" si="14"/>
        <v>59</v>
      </c>
      <c r="Z60">
        <f>VLOOKUP(A60,Referenz_FW!A:F,5,FALSE)</f>
        <v>0</v>
      </c>
      <c r="AA60">
        <f t="shared" si="15"/>
        <v>0</v>
      </c>
    </row>
    <row r="61" spans="1:27" x14ac:dyDescent="0.35">
      <c r="A61" s="5" t="s">
        <v>449</v>
      </c>
      <c r="B61">
        <v>4</v>
      </c>
      <c r="C61" s="4">
        <f t="shared" si="0"/>
        <v>5.70140602605513</v>
      </c>
      <c r="D61">
        <f t="shared" si="1"/>
        <v>22.80562410422052</v>
      </c>
      <c r="E61">
        <v>3</v>
      </c>
      <c r="G61">
        <f t="shared" si="2"/>
        <v>0</v>
      </c>
      <c r="H61">
        <v>6</v>
      </c>
      <c r="I61" s="4">
        <f t="shared" si="3"/>
        <v>4.0723541826829361</v>
      </c>
      <c r="J61">
        <f t="shared" si="4"/>
        <v>24.434125096097617</v>
      </c>
      <c r="K61">
        <v>20</v>
      </c>
      <c r="L61" s="4">
        <f t="shared" si="5"/>
        <v>2.4138838237526707</v>
      </c>
      <c r="M61">
        <f t="shared" si="6"/>
        <v>48.277676475053411</v>
      </c>
      <c r="N61">
        <v>7</v>
      </c>
      <c r="O61" s="4">
        <f t="shared" si="7"/>
        <v>5.0561124465493279</v>
      </c>
      <c r="P61">
        <f t="shared" si="8"/>
        <v>35.392787125845295</v>
      </c>
      <c r="Q61">
        <v>2.8</v>
      </c>
      <c r="R61" s="4">
        <f t="shared" si="9"/>
        <v>5.5091985310825811</v>
      </c>
      <c r="S61">
        <f t="shared" si="10"/>
        <v>15.425755887031226</v>
      </c>
      <c r="T61">
        <v>1.9</v>
      </c>
      <c r="U61" s="4">
        <f t="shared" si="11"/>
        <v>6.2556975409878701</v>
      </c>
      <c r="V61">
        <f t="shared" si="12"/>
        <v>11.885825327876953</v>
      </c>
      <c r="X61">
        <f t="shared" si="13"/>
        <v>158.22179401612502</v>
      </c>
      <c r="Y61">
        <f t="shared" si="14"/>
        <v>60</v>
      </c>
      <c r="Z61">
        <f>VLOOKUP(A61,Referenz_FW!A:F,5,FALSE)</f>
        <v>0</v>
      </c>
      <c r="AA61">
        <f t="shared" si="15"/>
        <v>0</v>
      </c>
    </row>
    <row r="62" spans="1:27" x14ac:dyDescent="0.35">
      <c r="A62" s="5" t="s">
        <v>350</v>
      </c>
      <c r="B62">
        <v>3</v>
      </c>
      <c r="C62" s="4">
        <f t="shared" si="0"/>
        <v>5.70140602605513</v>
      </c>
      <c r="D62">
        <f t="shared" si="1"/>
        <v>17.104218078165388</v>
      </c>
      <c r="E62">
        <v>0</v>
      </c>
      <c r="F62" s="4">
        <f>$F$251</f>
        <v>1.1855456354457352</v>
      </c>
      <c r="G62">
        <f t="shared" si="2"/>
        <v>0</v>
      </c>
      <c r="H62">
        <v>2</v>
      </c>
      <c r="I62" s="4">
        <f t="shared" si="3"/>
        <v>4.0723541826829361</v>
      </c>
      <c r="J62">
        <f t="shared" si="4"/>
        <v>8.1447083653658723</v>
      </c>
      <c r="K62">
        <v>34</v>
      </c>
      <c r="L62" s="4">
        <f t="shared" si="5"/>
        <v>2.4138838237526707</v>
      </c>
      <c r="M62">
        <f t="shared" si="6"/>
        <v>82.072050007590803</v>
      </c>
      <c r="N62">
        <v>12</v>
      </c>
      <c r="O62" s="4">
        <f t="shared" si="7"/>
        <v>5.0561124465493279</v>
      </c>
      <c r="P62">
        <f t="shared" si="8"/>
        <v>60.673349358591935</v>
      </c>
      <c r="Q62">
        <v>-2.2000000000000002</v>
      </c>
      <c r="R62" s="4">
        <f t="shared" si="9"/>
        <v>5.5091985310825811</v>
      </c>
      <c r="S62">
        <f t="shared" si="10"/>
        <v>-12.120236768381679</v>
      </c>
      <c r="T62">
        <v>-0.5</v>
      </c>
      <c r="U62" s="4">
        <f t="shared" si="11"/>
        <v>6.2556975409878701</v>
      </c>
      <c r="V62">
        <f t="shared" si="12"/>
        <v>-3.1278487704939351</v>
      </c>
      <c r="X62">
        <f t="shared" si="13"/>
        <v>152.74624027083837</v>
      </c>
      <c r="Y62">
        <f t="shared" si="14"/>
        <v>61</v>
      </c>
      <c r="Z62">
        <f>VLOOKUP(A62,Referenz_FW!A:F,5,FALSE)</f>
        <v>0</v>
      </c>
      <c r="AA62">
        <f t="shared" si="15"/>
        <v>0</v>
      </c>
    </row>
    <row r="63" spans="1:27" x14ac:dyDescent="0.35">
      <c r="A63" s="5" t="s">
        <v>556</v>
      </c>
      <c r="B63">
        <v>6</v>
      </c>
      <c r="C63" s="4">
        <f t="shared" si="0"/>
        <v>5.70140602605513</v>
      </c>
      <c r="D63">
        <f t="shared" si="1"/>
        <v>34.208436156330777</v>
      </c>
      <c r="E63">
        <v>1</v>
      </c>
      <c r="G63">
        <f t="shared" si="2"/>
        <v>0</v>
      </c>
      <c r="H63">
        <v>2</v>
      </c>
      <c r="I63" s="4">
        <f t="shared" si="3"/>
        <v>4.0723541826829361</v>
      </c>
      <c r="J63">
        <f t="shared" si="4"/>
        <v>8.1447083653658723</v>
      </c>
      <c r="K63">
        <v>18</v>
      </c>
      <c r="L63" s="4">
        <f t="shared" si="5"/>
        <v>2.4138838237526707</v>
      </c>
      <c r="M63">
        <f t="shared" si="6"/>
        <v>43.449908827548072</v>
      </c>
      <c r="N63">
        <v>13</v>
      </c>
      <c r="O63" s="4">
        <f t="shared" si="7"/>
        <v>5.0561124465493279</v>
      </c>
      <c r="P63">
        <f t="shared" si="8"/>
        <v>65.729461805141256</v>
      </c>
      <c r="Q63">
        <v>-0.40000000000000041</v>
      </c>
      <c r="R63" s="4">
        <f t="shared" si="9"/>
        <v>5.5091985310825811</v>
      </c>
      <c r="S63">
        <f t="shared" si="10"/>
        <v>-2.2036794124330346</v>
      </c>
      <c r="T63">
        <v>9.9999999999999978E-2</v>
      </c>
      <c r="U63" s="4">
        <f t="shared" si="11"/>
        <v>6.2556975409878701</v>
      </c>
      <c r="V63">
        <f t="shared" si="12"/>
        <v>0.6255697540987869</v>
      </c>
      <c r="X63">
        <f t="shared" si="13"/>
        <v>149.95440549605172</v>
      </c>
      <c r="Y63">
        <f t="shared" si="14"/>
        <v>62</v>
      </c>
      <c r="Z63">
        <f>VLOOKUP(A63,Referenz_FW!A:F,5,FALSE)</f>
        <v>0</v>
      </c>
      <c r="AA63">
        <f t="shared" si="15"/>
        <v>0</v>
      </c>
    </row>
    <row r="64" spans="1:27" x14ac:dyDescent="0.35">
      <c r="A64" s="5" t="s">
        <v>542</v>
      </c>
      <c r="B64">
        <v>3</v>
      </c>
      <c r="C64" s="4">
        <f t="shared" si="0"/>
        <v>5.70140602605513</v>
      </c>
      <c r="D64">
        <f t="shared" si="1"/>
        <v>17.104218078165388</v>
      </c>
      <c r="E64">
        <v>2</v>
      </c>
      <c r="G64">
        <f t="shared" si="2"/>
        <v>0</v>
      </c>
      <c r="H64">
        <v>7</v>
      </c>
      <c r="I64" s="4">
        <f t="shared" si="3"/>
        <v>4.0723541826829361</v>
      </c>
      <c r="J64">
        <f t="shared" si="4"/>
        <v>28.506479278780553</v>
      </c>
      <c r="K64">
        <v>28</v>
      </c>
      <c r="L64" s="4">
        <f t="shared" si="5"/>
        <v>2.4138838237526707</v>
      </c>
      <c r="M64">
        <f t="shared" si="6"/>
        <v>67.588747065074784</v>
      </c>
      <c r="N64">
        <v>9</v>
      </c>
      <c r="O64" s="4">
        <f t="shared" si="7"/>
        <v>5.0561124465493279</v>
      </c>
      <c r="P64">
        <f t="shared" si="8"/>
        <v>45.505012018943951</v>
      </c>
      <c r="Q64">
        <v>-2.1</v>
      </c>
      <c r="R64" s="4">
        <f t="shared" si="9"/>
        <v>5.5091985310825811</v>
      </c>
      <c r="S64">
        <f t="shared" si="10"/>
        <v>-11.56931691527342</v>
      </c>
      <c r="T64">
        <v>0.3</v>
      </c>
      <c r="U64" s="4">
        <f t="shared" si="11"/>
        <v>6.2556975409878701</v>
      </c>
      <c r="V64">
        <f t="shared" si="12"/>
        <v>1.876709262296361</v>
      </c>
      <c r="X64">
        <f t="shared" si="13"/>
        <v>149.01184878798762</v>
      </c>
      <c r="Y64">
        <f t="shared" si="14"/>
        <v>63</v>
      </c>
      <c r="Z64">
        <f>VLOOKUP(A64,Referenz_FW!A:F,5,FALSE)</f>
        <v>0</v>
      </c>
      <c r="AA64">
        <f t="shared" si="15"/>
        <v>0</v>
      </c>
    </row>
    <row r="65" spans="1:27" x14ac:dyDescent="0.35">
      <c r="A65" s="5" t="s">
        <v>418</v>
      </c>
      <c r="B65">
        <v>1</v>
      </c>
      <c r="C65" s="4">
        <f t="shared" si="0"/>
        <v>5.70140602605513</v>
      </c>
      <c r="D65">
        <f t="shared" si="1"/>
        <v>5.70140602605513</v>
      </c>
      <c r="E65">
        <v>3</v>
      </c>
      <c r="G65">
        <f t="shared" si="2"/>
        <v>0</v>
      </c>
      <c r="H65">
        <v>5</v>
      </c>
      <c r="I65" s="4">
        <f t="shared" si="3"/>
        <v>4.0723541826829361</v>
      </c>
      <c r="J65">
        <f t="shared" si="4"/>
        <v>20.361770913414681</v>
      </c>
      <c r="K65">
        <v>25</v>
      </c>
      <c r="L65" s="4">
        <f t="shared" si="5"/>
        <v>2.4138838237526707</v>
      </c>
      <c r="M65">
        <f t="shared" si="6"/>
        <v>60.347095593816768</v>
      </c>
      <c r="N65">
        <v>10</v>
      </c>
      <c r="O65" s="4">
        <f t="shared" si="7"/>
        <v>5.0561124465493279</v>
      </c>
      <c r="P65">
        <f t="shared" si="8"/>
        <v>50.561124465493279</v>
      </c>
      <c r="Q65">
        <v>-0.90000000000000013</v>
      </c>
      <c r="R65" s="4">
        <f t="shared" si="9"/>
        <v>5.5091985310825811</v>
      </c>
      <c r="S65">
        <f t="shared" si="10"/>
        <v>-4.9582786779743238</v>
      </c>
      <c r="T65">
        <v>2.5</v>
      </c>
      <c r="U65" s="4">
        <f t="shared" si="11"/>
        <v>6.2556975409878701</v>
      </c>
      <c r="V65">
        <f t="shared" si="12"/>
        <v>15.639243852469676</v>
      </c>
      <c r="X65">
        <f t="shared" si="13"/>
        <v>147.65236217327524</v>
      </c>
      <c r="Y65">
        <f t="shared" si="14"/>
        <v>64</v>
      </c>
      <c r="Z65">
        <f>VLOOKUP(A65,Referenz_FW!A:F,5,FALSE)</f>
        <v>0</v>
      </c>
      <c r="AA65">
        <f t="shared" si="15"/>
        <v>0</v>
      </c>
    </row>
    <row r="66" spans="1:27" x14ac:dyDescent="0.35">
      <c r="A66" s="5" t="s">
        <v>369</v>
      </c>
      <c r="B66">
        <v>1</v>
      </c>
      <c r="C66" s="4">
        <f t="shared" ref="C66:C129" si="16">$C$251</f>
        <v>5.70140602605513</v>
      </c>
      <c r="D66">
        <f t="shared" ref="D66:D129" si="17">B66*C66</f>
        <v>5.70140602605513</v>
      </c>
      <c r="E66">
        <v>2</v>
      </c>
      <c r="G66">
        <f t="shared" ref="G66:G129" si="18">E66*F66</f>
        <v>0</v>
      </c>
      <c r="H66">
        <v>4</v>
      </c>
      <c r="I66" s="4">
        <f t="shared" ref="I66:I129" si="19">$I$251</f>
        <v>4.0723541826829361</v>
      </c>
      <c r="J66">
        <f t="shared" ref="J66:J129" si="20">H66*I66</f>
        <v>16.289416730731745</v>
      </c>
      <c r="K66">
        <v>33</v>
      </c>
      <c r="L66" s="4">
        <f t="shared" ref="L66:L129" si="21">$L$251</f>
        <v>2.4138838237526707</v>
      </c>
      <c r="M66">
        <f t="shared" ref="M66:M129" si="22">K66*L66</f>
        <v>79.658166183838134</v>
      </c>
      <c r="N66">
        <v>8</v>
      </c>
      <c r="O66" s="4">
        <f t="shared" ref="O66:O129" si="23">$O$251</f>
        <v>5.0561124465493279</v>
      </c>
      <c r="P66">
        <f t="shared" ref="P66:P129" si="24">N66*O66</f>
        <v>40.448899572394623</v>
      </c>
      <c r="Q66">
        <v>-0.90000000000000013</v>
      </c>
      <c r="R66" s="4">
        <f t="shared" ref="R66:R129" si="25">$R$251</f>
        <v>5.5091985310825811</v>
      </c>
      <c r="S66">
        <f t="shared" ref="S66:S129" si="26">Q66*R66</f>
        <v>-4.9582786779743238</v>
      </c>
      <c r="T66">
        <v>1.2</v>
      </c>
      <c r="U66" s="4">
        <f t="shared" ref="U66:U129" si="27">$U$251</f>
        <v>6.2556975409878701</v>
      </c>
      <c r="V66">
        <f t="shared" ref="V66:V129" si="28">T66*U66</f>
        <v>7.5068370491854441</v>
      </c>
      <c r="X66">
        <f t="shared" ref="X66:X129" si="29">SUM(,V66,S66,P66,M66,J66,G66,D66)</f>
        <v>144.64644688423076</v>
      </c>
      <c r="Y66">
        <f t="shared" ref="Y66:Y129" si="30">RANK(X66,X:X,0)</f>
        <v>65</v>
      </c>
      <c r="Z66">
        <f>VLOOKUP(A66,Referenz_FW!A:F,5,FALSE)</f>
        <v>0</v>
      </c>
      <c r="AA66">
        <f t="shared" ref="AA66:AA129" si="31">IFERROR(IF(Z66=0,0,ABS(Y66-Z66)),0)</f>
        <v>0</v>
      </c>
    </row>
    <row r="67" spans="1:27" x14ac:dyDescent="0.35">
      <c r="A67" s="5" t="s">
        <v>308</v>
      </c>
      <c r="B67">
        <v>1</v>
      </c>
      <c r="C67" s="4">
        <f t="shared" si="16"/>
        <v>5.70140602605513</v>
      </c>
      <c r="D67">
        <f t="shared" si="17"/>
        <v>5.70140602605513</v>
      </c>
      <c r="E67">
        <v>3</v>
      </c>
      <c r="G67">
        <f t="shared" si="18"/>
        <v>0</v>
      </c>
      <c r="H67">
        <v>6</v>
      </c>
      <c r="I67" s="4">
        <f t="shared" si="19"/>
        <v>4.0723541826829361</v>
      </c>
      <c r="J67">
        <f t="shared" si="20"/>
        <v>24.434125096097617</v>
      </c>
      <c r="K67">
        <v>32</v>
      </c>
      <c r="L67" s="4">
        <f t="shared" si="21"/>
        <v>2.4138838237526707</v>
      </c>
      <c r="M67">
        <f t="shared" si="22"/>
        <v>77.244282360085464</v>
      </c>
      <c r="N67">
        <v>5</v>
      </c>
      <c r="O67" s="4">
        <f t="shared" si="23"/>
        <v>5.0561124465493279</v>
      </c>
      <c r="P67">
        <f t="shared" si="24"/>
        <v>25.280562232746639</v>
      </c>
      <c r="Q67">
        <v>-0.7</v>
      </c>
      <c r="R67" s="4">
        <f t="shared" si="25"/>
        <v>5.5091985310825811</v>
      </c>
      <c r="S67">
        <f t="shared" si="26"/>
        <v>-3.8564389717578065</v>
      </c>
      <c r="T67">
        <v>2</v>
      </c>
      <c r="U67" s="4">
        <f t="shared" si="27"/>
        <v>6.2556975409878701</v>
      </c>
      <c r="V67">
        <f t="shared" si="28"/>
        <v>12.51139508197574</v>
      </c>
      <c r="X67">
        <f t="shared" si="29"/>
        <v>141.31533182520278</v>
      </c>
      <c r="Y67">
        <f t="shared" si="30"/>
        <v>66</v>
      </c>
      <c r="Z67">
        <f>VLOOKUP(A67,Referenz_FW!A:F,5,FALSE)</f>
        <v>0</v>
      </c>
      <c r="AA67">
        <f t="shared" si="31"/>
        <v>0</v>
      </c>
    </row>
    <row r="68" spans="1:27" x14ac:dyDescent="0.35">
      <c r="A68" s="5" t="s">
        <v>112</v>
      </c>
      <c r="B68">
        <v>2</v>
      </c>
      <c r="C68" s="4">
        <f t="shared" si="16"/>
        <v>5.70140602605513</v>
      </c>
      <c r="D68">
        <f t="shared" si="17"/>
        <v>11.40281205211026</v>
      </c>
      <c r="E68">
        <v>1</v>
      </c>
      <c r="G68">
        <f t="shared" si="18"/>
        <v>0</v>
      </c>
      <c r="H68">
        <v>5</v>
      </c>
      <c r="I68" s="4">
        <f t="shared" si="19"/>
        <v>4.0723541826829361</v>
      </c>
      <c r="J68">
        <f t="shared" si="20"/>
        <v>20.361770913414681</v>
      </c>
      <c r="K68">
        <v>32</v>
      </c>
      <c r="L68" s="4">
        <f t="shared" si="21"/>
        <v>2.4138838237526707</v>
      </c>
      <c r="M68">
        <f t="shared" si="22"/>
        <v>77.244282360085464</v>
      </c>
      <c r="N68">
        <v>6</v>
      </c>
      <c r="O68" s="4">
        <f t="shared" si="23"/>
        <v>5.0561124465493279</v>
      </c>
      <c r="P68">
        <f t="shared" si="24"/>
        <v>30.336674679295967</v>
      </c>
      <c r="Q68">
        <v>0.89999999999999991</v>
      </c>
      <c r="R68" s="4">
        <f t="shared" si="25"/>
        <v>5.5091985310825811</v>
      </c>
      <c r="S68">
        <f t="shared" si="26"/>
        <v>4.9582786779743229</v>
      </c>
      <c r="T68">
        <v>-0.5</v>
      </c>
      <c r="U68" s="4">
        <f t="shared" si="27"/>
        <v>6.2556975409878701</v>
      </c>
      <c r="V68">
        <f t="shared" si="28"/>
        <v>-3.1278487704939351</v>
      </c>
      <c r="X68">
        <f t="shared" si="29"/>
        <v>141.17596991238676</v>
      </c>
      <c r="Y68">
        <f t="shared" si="30"/>
        <v>67</v>
      </c>
      <c r="Z68">
        <f>VLOOKUP(A68,Referenz_FW!A:F,5,FALSE)</f>
        <v>0</v>
      </c>
      <c r="AA68">
        <f t="shared" si="31"/>
        <v>0</v>
      </c>
    </row>
    <row r="69" spans="1:27" x14ac:dyDescent="0.35">
      <c r="A69" s="5" t="s">
        <v>507</v>
      </c>
      <c r="B69">
        <v>2</v>
      </c>
      <c r="C69" s="4">
        <f t="shared" si="16"/>
        <v>5.70140602605513</v>
      </c>
      <c r="D69">
        <f t="shared" si="17"/>
        <v>11.40281205211026</v>
      </c>
      <c r="E69">
        <v>1</v>
      </c>
      <c r="G69">
        <f t="shared" si="18"/>
        <v>0</v>
      </c>
      <c r="H69">
        <v>2</v>
      </c>
      <c r="I69" s="4">
        <f t="shared" si="19"/>
        <v>4.0723541826829361</v>
      </c>
      <c r="J69">
        <f t="shared" si="20"/>
        <v>8.1447083653658723</v>
      </c>
      <c r="K69">
        <v>32</v>
      </c>
      <c r="L69" s="4">
        <f t="shared" si="21"/>
        <v>2.4138838237526707</v>
      </c>
      <c r="M69">
        <f t="shared" si="22"/>
        <v>77.244282360085464</v>
      </c>
      <c r="N69">
        <v>12</v>
      </c>
      <c r="O69" s="4">
        <f t="shared" si="23"/>
        <v>5.0561124465493279</v>
      </c>
      <c r="P69">
        <f t="shared" si="24"/>
        <v>60.673349358591935</v>
      </c>
      <c r="Q69">
        <v>-1.8</v>
      </c>
      <c r="R69" s="4">
        <f t="shared" si="25"/>
        <v>5.5091985310825811</v>
      </c>
      <c r="S69">
        <f t="shared" si="26"/>
        <v>-9.9165573559486457</v>
      </c>
      <c r="T69">
        <v>-1.1000000000000001</v>
      </c>
      <c r="U69" s="4">
        <f t="shared" si="27"/>
        <v>6.2556975409878701</v>
      </c>
      <c r="V69">
        <f t="shared" si="28"/>
        <v>-6.8812672950866576</v>
      </c>
      <c r="X69">
        <f t="shared" si="29"/>
        <v>140.66732748511822</v>
      </c>
      <c r="Y69">
        <f t="shared" si="30"/>
        <v>68</v>
      </c>
      <c r="Z69">
        <f>VLOOKUP(A69,Referenz_FW!A:F,5,FALSE)</f>
        <v>0</v>
      </c>
      <c r="AA69">
        <f t="shared" si="31"/>
        <v>0</v>
      </c>
    </row>
    <row r="70" spans="1:27" x14ac:dyDescent="0.35">
      <c r="A70" s="5" t="s">
        <v>428</v>
      </c>
      <c r="B70">
        <v>3</v>
      </c>
      <c r="C70" s="4">
        <f t="shared" si="16"/>
        <v>5.70140602605513</v>
      </c>
      <c r="D70">
        <f t="shared" si="17"/>
        <v>17.104218078165388</v>
      </c>
      <c r="E70">
        <v>1</v>
      </c>
      <c r="G70">
        <f t="shared" si="18"/>
        <v>0</v>
      </c>
      <c r="H70">
        <v>4</v>
      </c>
      <c r="I70" s="4">
        <f t="shared" si="19"/>
        <v>4.0723541826829361</v>
      </c>
      <c r="J70">
        <f t="shared" si="20"/>
        <v>16.289416730731745</v>
      </c>
      <c r="K70">
        <v>19</v>
      </c>
      <c r="L70" s="4">
        <f t="shared" si="21"/>
        <v>2.4138838237526707</v>
      </c>
      <c r="M70">
        <f t="shared" si="22"/>
        <v>45.863792651300741</v>
      </c>
      <c r="N70">
        <v>11</v>
      </c>
      <c r="O70" s="4">
        <f t="shared" si="23"/>
        <v>5.0561124465493279</v>
      </c>
      <c r="P70">
        <f t="shared" si="24"/>
        <v>55.617236912042607</v>
      </c>
      <c r="Q70">
        <v>-1.4</v>
      </c>
      <c r="R70" s="4">
        <f t="shared" si="25"/>
        <v>5.5091985310825811</v>
      </c>
      <c r="S70">
        <f t="shared" si="26"/>
        <v>-7.712877943515613</v>
      </c>
      <c r="T70">
        <v>0.39999999999999991</v>
      </c>
      <c r="U70" s="4">
        <f t="shared" si="27"/>
        <v>6.2556975409878701</v>
      </c>
      <c r="V70">
        <f t="shared" si="28"/>
        <v>2.5022790163951476</v>
      </c>
      <c r="X70">
        <f t="shared" si="29"/>
        <v>129.66406544512</v>
      </c>
      <c r="Y70">
        <f t="shared" si="30"/>
        <v>69</v>
      </c>
      <c r="Z70">
        <f>VLOOKUP(A70,Referenz_FW!A:F,5,FALSE)</f>
        <v>0</v>
      </c>
      <c r="AA70">
        <f t="shared" si="31"/>
        <v>0</v>
      </c>
    </row>
    <row r="71" spans="1:27" x14ac:dyDescent="0.35">
      <c r="A71" s="5" t="s">
        <v>466</v>
      </c>
      <c r="B71">
        <v>1</v>
      </c>
      <c r="C71" s="4">
        <f t="shared" si="16"/>
        <v>5.70140602605513</v>
      </c>
      <c r="D71">
        <f t="shared" si="17"/>
        <v>5.70140602605513</v>
      </c>
      <c r="E71">
        <v>0</v>
      </c>
      <c r="G71">
        <f t="shared" si="18"/>
        <v>0</v>
      </c>
      <c r="H71">
        <v>3</v>
      </c>
      <c r="I71" s="4">
        <f t="shared" si="19"/>
        <v>4.0723541826829361</v>
      </c>
      <c r="J71">
        <f t="shared" si="20"/>
        <v>12.217062548048808</v>
      </c>
      <c r="K71">
        <v>29</v>
      </c>
      <c r="L71" s="4">
        <f t="shared" si="21"/>
        <v>2.4138838237526707</v>
      </c>
      <c r="M71">
        <f t="shared" si="22"/>
        <v>70.002630888827454</v>
      </c>
      <c r="N71">
        <v>11</v>
      </c>
      <c r="O71" s="4">
        <f t="shared" si="23"/>
        <v>5.0561124465493279</v>
      </c>
      <c r="P71">
        <f t="shared" si="24"/>
        <v>55.617236912042607</v>
      </c>
      <c r="Q71">
        <v>-2</v>
      </c>
      <c r="R71" s="4">
        <f t="shared" si="25"/>
        <v>5.5091985310825811</v>
      </c>
      <c r="S71">
        <f t="shared" si="26"/>
        <v>-11.018397062165162</v>
      </c>
      <c r="T71">
        <v>-1</v>
      </c>
      <c r="U71" s="4">
        <f t="shared" si="27"/>
        <v>6.2556975409878701</v>
      </c>
      <c r="V71">
        <f t="shared" si="28"/>
        <v>-6.2556975409878701</v>
      </c>
      <c r="X71">
        <f t="shared" si="29"/>
        <v>126.26424177182095</v>
      </c>
      <c r="Y71">
        <f t="shared" si="30"/>
        <v>70</v>
      </c>
      <c r="Z71">
        <f>VLOOKUP(A71,Referenz_FW!A:F,5,FALSE)</f>
        <v>0</v>
      </c>
      <c r="AA71">
        <f t="shared" si="31"/>
        <v>0</v>
      </c>
    </row>
    <row r="72" spans="1:27" x14ac:dyDescent="0.35">
      <c r="A72" s="5" t="s">
        <v>477</v>
      </c>
      <c r="B72">
        <v>3</v>
      </c>
      <c r="C72" s="4">
        <f t="shared" si="16"/>
        <v>5.70140602605513</v>
      </c>
      <c r="D72">
        <f t="shared" si="17"/>
        <v>17.104218078165388</v>
      </c>
      <c r="E72">
        <v>0</v>
      </c>
      <c r="G72">
        <f t="shared" si="18"/>
        <v>0</v>
      </c>
      <c r="H72">
        <v>3</v>
      </c>
      <c r="I72" s="4">
        <f t="shared" si="19"/>
        <v>4.0723541826829361</v>
      </c>
      <c r="J72">
        <f t="shared" si="20"/>
        <v>12.217062548048808</v>
      </c>
      <c r="K72">
        <v>18</v>
      </c>
      <c r="L72" s="4">
        <f t="shared" si="21"/>
        <v>2.4138838237526707</v>
      </c>
      <c r="M72">
        <f t="shared" si="22"/>
        <v>43.449908827548072</v>
      </c>
      <c r="N72">
        <v>8</v>
      </c>
      <c r="O72" s="4">
        <f t="shared" si="23"/>
        <v>5.0561124465493279</v>
      </c>
      <c r="P72">
        <f t="shared" si="24"/>
        <v>40.448899572394623</v>
      </c>
      <c r="Q72">
        <v>1.5</v>
      </c>
      <c r="R72" s="4">
        <f t="shared" si="25"/>
        <v>5.5091985310825811</v>
      </c>
      <c r="S72">
        <f t="shared" si="26"/>
        <v>8.2637977966238712</v>
      </c>
      <c r="T72">
        <v>-0.5</v>
      </c>
      <c r="U72" s="4">
        <f t="shared" si="27"/>
        <v>6.2556975409878701</v>
      </c>
      <c r="V72">
        <f t="shared" si="28"/>
        <v>-3.1278487704939351</v>
      </c>
      <c r="X72">
        <f t="shared" si="29"/>
        <v>118.35603805228683</v>
      </c>
      <c r="Y72">
        <f t="shared" si="30"/>
        <v>71</v>
      </c>
      <c r="Z72">
        <f>VLOOKUP(A72,Referenz_FW!A:F,5,FALSE)</f>
        <v>0</v>
      </c>
      <c r="AA72">
        <f t="shared" si="31"/>
        <v>0</v>
      </c>
    </row>
    <row r="73" spans="1:27" x14ac:dyDescent="0.35">
      <c r="A73" s="5" t="s">
        <v>412</v>
      </c>
      <c r="B73">
        <v>2</v>
      </c>
      <c r="C73" s="4">
        <f t="shared" si="16"/>
        <v>5.70140602605513</v>
      </c>
      <c r="D73">
        <f t="shared" si="17"/>
        <v>11.40281205211026</v>
      </c>
      <c r="E73">
        <v>1</v>
      </c>
      <c r="G73">
        <f t="shared" si="18"/>
        <v>0</v>
      </c>
      <c r="H73">
        <v>4</v>
      </c>
      <c r="I73" s="4">
        <f t="shared" si="19"/>
        <v>4.0723541826829361</v>
      </c>
      <c r="J73">
        <f t="shared" si="20"/>
        <v>16.289416730731745</v>
      </c>
      <c r="K73">
        <v>18</v>
      </c>
      <c r="L73" s="4">
        <f t="shared" si="21"/>
        <v>2.4138838237526707</v>
      </c>
      <c r="M73">
        <f t="shared" si="22"/>
        <v>43.449908827548072</v>
      </c>
      <c r="N73">
        <v>7</v>
      </c>
      <c r="O73" s="4">
        <f t="shared" si="23"/>
        <v>5.0561124465493279</v>
      </c>
      <c r="P73">
        <f t="shared" si="24"/>
        <v>35.392787125845295</v>
      </c>
      <c r="Q73">
        <v>9.9999999999999867E-2</v>
      </c>
      <c r="R73" s="4">
        <f t="shared" si="25"/>
        <v>5.5091985310825811</v>
      </c>
      <c r="S73">
        <f t="shared" si="26"/>
        <v>0.55091985310825742</v>
      </c>
      <c r="T73">
        <v>0.9</v>
      </c>
      <c r="U73" s="4">
        <f t="shared" si="27"/>
        <v>6.2556975409878701</v>
      </c>
      <c r="V73">
        <f t="shared" si="28"/>
        <v>5.6301277868890836</v>
      </c>
      <c r="X73">
        <f t="shared" si="29"/>
        <v>112.71597237623271</v>
      </c>
      <c r="Y73">
        <f t="shared" si="30"/>
        <v>72</v>
      </c>
      <c r="Z73">
        <f>VLOOKUP(A73,Referenz_FW!A:F,5,FALSE)</f>
        <v>0</v>
      </c>
      <c r="AA73">
        <f t="shared" si="31"/>
        <v>0</v>
      </c>
    </row>
    <row r="74" spans="1:27" x14ac:dyDescent="0.35">
      <c r="A74" s="5" t="s">
        <v>484</v>
      </c>
      <c r="B74">
        <v>4</v>
      </c>
      <c r="C74" s="4">
        <f t="shared" si="16"/>
        <v>5.70140602605513</v>
      </c>
      <c r="D74">
        <f t="shared" si="17"/>
        <v>22.80562410422052</v>
      </c>
      <c r="E74">
        <v>0</v>
      </c>
      <c r="G74">
        <f t="shared" si="18"/>
        <v>0</v>
      </c>
      <c r="H74">
        <v>4</v>
      </c>
      <c r="I74" s="4">
        <f t="shared" si="19"/>
        <v>4.0723541826829361</v>
      </c>
      <c r="J74">
        <f t="shared" si="20"/>
        <v>16.289416730731745</v>
      </c>
      <c r="K74">
        <v>13</v>
      </c>
      <c r="L74" s="4">
        <f t="shared" si="21"/>
        <v>2.4138838237526707</v>
      </c>
      <c r="M74">
        <f t="shared" si="22"/>
        <v>31.380489708784719</v>
      </c>
      <c r="N74">
        <v>7</v>
      </c>
      <c r="O74" s="4">
        <f t="shared" si="23"/>
        <v>5.0561124465493279</v>
      </c>
      <c r="P74">
        <f t="shared" si="24"/>
        <v>35.392787125845295</v>
      </c>
      <c r="Q74">
        <v>1.3</v>
      </c>
      <c r="R74" s="4">
        <f t="shared" si="25"/>
        <v>5.5091985310825811</v>
      </c>
      <c r="S74">
        <f t="shared" si="26"/>
        <v>7.1619580904073556</v>
      </c>
      <c r="T74">
        <v>-0.3</v>
      </c>
      <c r="U74" s="4">
        <f t="shared" si="27"/>
        <v>6.2556975409878701</v>
      </c>
      <c r="V74">
        <f t="shared" si="28"/>
        <v>-1.876709262296361</v>
      </c>
      <c r="X74">
        <f t="shared" si="29"/>
        <v>111.15356649769328</v>
      </c>
      <c r="Y74">
        <f t="shared" si="30"/>
        <v>73</v>
      </c>
      <c r="Z74">
        <f>VLOOKUP(A74,Referenz_FW!A:F,5,FALSE)</f>
        <v>0</v>
      </c>
      <c r="AA74">
        <f t="shared" si="31"/>
        <v>0</v>
      </c>
    </row>
    <row r="75" spans="1:27" x14ac:dyDescent="0.35">
      <c r="A75" s="5" t="s">
        <v>357</v>
      </c>
      <c r="B75">
        <v>2</v>
      </c>
      <c r="C75" s="4">
        <f t="shared" si="16"/>
        <v>5.70140602605513</v>
      </c>
      <c r="D75">
        <f t="shared" si="17"/>
        <v>11.40281205211026</v>
      </c>
      <c r="E75">
        <v>0</v>
      </c>
      <c r="F75" s="4">
        <v>8.9695943639125755</v>
      </c>
      <c r="G75">
        <f t="shared" si="18"/>
        <v>0</v>
      </c>
      <c r="H75">
        <v>3</v>
      </c>
      <c r="I75" s="4">
        <f t="shared" si="19"/>
        <v>4.0723541826829361</v>
      </c>
      <c r="J75">
        <f t="shared" si="20"/>
        <v>12.217062548048808</v>
      </c>
      <c r="K75">
        <v>25</v>
      </c>
      <c r="L75" s="4">
        <f t="shared" si="21"/>
        <v>2.4138838237526707</v>
      </c>
      <c r="M75">
        <f t="shared" si="22"/>
        <v>60.347095593816768</v>
      </c>
      <c r="N75">
        <v>5</v>
      </c>
      <c r="O75" s="4">
        <f t="shared" si="23"/>
        <v>5.0561124465493279</v>
      </c>
      <c r="P75">
        <f t="shared" si="24"/>
        <v>25.280562232746639</v>
      </c>
      <c r="Q75">
        <v>0.89999999999999991</v>
      </c>
      <c r="R75" s="4">
        <f t="shared" si="25"/>
        <v>5.5091985310825811</v>
      </c>
      <c r="S75">
        <f t="shared" si="26"/>
        <v>4.9582786779743229</v>
      </c>
      <c r="T75">
        <v>-0.5</v>
      </c>
      <c r="U75" s="4">
        <f t="shared" si="27"/>
        <v>6.2556975409878701</v>
      </c>
      <c r="V75">
        <f t="shared" si="28"/>
        <v>-3.1278487704939351</v>
      </c>
      <c r="X75">
        <f t="shared" si="29"/>
        <v>111.07796233420287</v>
      </c>
      <c r="Y75">
        <f t="shared" si="30"/>
        <v>74</v>
      </c>
      <c r="Z75">
        <f>VLOOKUP(A75,Referenz_FW!A:F,5,FALSE)</f>
        <v>0</v>
      </c>
      <c r="AA75">
        <f t="shared" si="31"/>
        <v>0</v>
      </c>
    </row>
    <row r="76" spans="1:27" x14ac:dyDescent="0.35">
      <c r="A76" s="5" t="s">
        <v>262</v>
      </c>
      <c r="B76">
        <v>1</v>
      </c>
      <c r="C76" s="4">
        <f t="shared" si="16"/>
        <v>5.70140602605513</v>
      </c>
      <c r="D76">
        <f t="shared" si="17"/>
        <v>5.70140602605513</v>
      </c>
      <c r="E76">
        <v>2</v>
      </c>
      <c r="G76">
        <f t="shared" si="18"/>
        <v>0</v>
      </c>
      <c r="H76">
        <v>1</v>
      </c>
      <c r="I76" s="4">
        <f t="shared" si="19"/>
        <v>4.0723541826829361</v>
      </c>
      <c r="J76">
        <f t="shared" si="20"/>
        <v>4.0723541826829361</v>
      </c>
      <c r="K76">
        <v>24</v>
      </c>
      <c r="L76" s="4">
        <f t="shared" si="21"/>
        <v>2.4138838237526707</v>
      </c>
      <c r="M76">
        <f t="shared" si="22"/>
        <v>57.933211770064098</v>
      </c>
      <c r="N76">
        <v>8</v>
      </c>
      <c r="O76" s="4">
        <f t="shared" si="23"/>
        <v>5.0561124465493279</v>
      </c>
      <c r="P76">
        <f t="shared" si="24"/>
        <v>40.448899572394623</v>
      </c>
      <c r="Q76">
        <v>-0.3</v>
      </c>
      <c r="R76" s="4">
        <f t="shared" si="25"/>
        <v>5.5091985310825811</v>
      </c>
      <c r="S76">
        <f t="shared" si="26"/>
        <v>-1.6527595593247744</v>
      </c>
      <c r="T76">
        <v>0.39999999999999991</v>
      </c>
      <c r="U76" s="4">
        <f t="shared" si="27"/>
        <v>6.2556975409878701</v>
      </c>
      <c r="V76">
        <f t="shared" si="28"/>
        <v>2.5022790163951476</v>
      </c>
      <c r="X76">
        <f t="shared" si="29"/>
        <v>109.00539100826715</v>
      </c>
      <c r="Y76">
        <f t="shared" si="30"/>
        <v>75</v>
      </c>
      <c r="Z76">
        <f>VLOOKUP(A76,Referenz_FW!A:F,5,FALSE)</f>
        <v>0</v>
      </c>
      <c r="AA76">
        <f t="shared" si="31"/>
        <v>0</v>
      </c>
    </row>
    <row r="77" spans="1:27" x14ac:dyDescent="0.35">
      <c r="A77" s="5" t="s">
        <v>555</v>
      </c>
      <c r="B77">
        <v>3</v>
      </c>
      <c r="C77" s="4">
        <f t="shared" si="16"/>
        <v>5.70140602605513</v>
      </c>
      <c r="D77">
        <f t="shared" si="17"/>
        <v>17.104218078165388</v>
      </c>
      <c r="E77">
        <v>0</v>
      </c>
      <c r="G77">
        <f t="shared" si="18"/>
        <v>0</v>
      </c>
      <c r="H77">
        <v>0</v>
      </c>
      <c r="I77" s="4">
        <f t="shared" si="19"/>
        <v>4.0723541826829361</v>
      </c>
      <c r="J77">
        <f t="shared" si="20"/>
        <v>0</v>
      </c>
      <c r="K77">
        <v>17</v>
      </c>
      <c r="L77" s="4">
        <f t="shared" si="21"/>
        <v>2.4138838237526707</v>
      </c>
      <c r="M77">
        <f t="shared" si="22"/>
        <v>41.036025003795402</v>
      </c>
      <c r="N77">
        <v>11</v>
      </c>
      <c r="O77" s="4">
        <f t="shared" si="23"/>
        <v>5.0561124465493279</v>
      </c>
      <c r="P77">
        <f t="shared" si="24"/>
        <v>55.617236912042607</v>
      </c>
      <c r="Q77">
        <v>9.9999999999999645E-2</v>
      </c>
      <c r="R77" s="4">
        <f t="shared" si="25"/>
        <v>5.5091985310825811</v>
      </c>
      <c r="S77">
        <f t="shared" si="26"/>
        <v>0.5509198531082562</v>
      </c>
      <c r="T77">
        <v>-1.2</v>
      </c>
      <c r="U77" s="4">
        <f t="shared" si="27"/>
        <v>6.2556975409878701</v>
      </c>
      <c r="V77">
        <f t="shared" si="28"/>
        <v>-7.5068370491854441</v>
      </c>
      <c r="X77">
        <f t="shared" si="29"/>
        <v>106.80156279792621</v>
      </c>
      <c r="Y77">
        <f t="shared" si="30"/>
        <v>76</v>
      </c>
      <c r="Z77">
        <f>VLOOKUP(A77,Referenz_FW!A:F,5,FALSE)</f>
        <v>0</v>
      </c>
      <c r="AA77">
        <f t="shared" si="31"/>
        <v>0</v>
      </c>
    </row>
    <row r="78" spans="1:27" x14ac:dyDescent="0.35">
      <c r="A78" s="5" t="s">
        <v>352</v>
      </c>
      <c r="B78">
        <v>1</v>
      </c>
      <c r="C78" s="4">
        <f t="shared" si="16"/>
        <v>5.70140602605513</v>
      </c>
      <c r="D78">
        <f t="shared" si="17"/>
        <v>5.70140602605513</v>
      </c>
      <c r="E78">
        <v>0</v>
      </c>
      <c r="F78" s="4">
        <f>$F$251</f>
        <v>1.1855456354457352</v>
      </c>
      <c r="G78">
        <f t="shared" si="18"/>
        <v>0</v>
      </c>
      <c r="H78">
        <v>2</v>
      </c>
      <c r="I78" s="4">
        <f t="shared" si="19"/>
        <v>4.0723541826829361</v>
      </c>
      <c r="J78">
        <f t="shared" si="20"/>
        <v>8.1447083653658723</v>
      </c>
      <c r="K78">
        <v>33</v>
      </c>
      <c r="L78" s="4">
        <f t="shared" si="21"/>
        <v>2.4138838237526707</v>
      </c>
      <c r="M78">
        <f t="shared" si="22"/>
        <v>79.658166183838134</v>
      </c>
      <c r="N78">
        <v>4</v>
      </c>
      <c r="O78" s="4">
        <f t="shared" si="23"/>
        <v>5.0561124465493279</v>
      </c>
      <c r="P78">
        <f t="shared" si="24"/>
        <v>20.224449786197312</v>
      </c>
      <c r="Q78">
        <v>-0.39999999999999991</v>
      </c>
      <c r="R78" s="4">
        <f t="shared" si="25"/>
        <v>5.5091985310825811</v>
      </c>
      <c r="S78">
        <f t="shared" si="26"/>
        <v>-2.2036794124330319</v>
      </c>
      <c r="T78">
        <v>-1.3</v>
      </c>
      <c r="U78" s="4">
        <f t="shared" si="27"/>
        <v>6.2556975409878701</v>
      </c>
      <c r="V78">
        <f t="shared" si="28"/>
        <v>-8.1324068032842316</v>
      </c>
      <c r="X78">
        <f t="shared" si="29"/>
        <v>103.39264414573918</v>
      </c>
      <c r="Y78">
        <f t="shared" si="30"/>
        <v>77</v>
      </c>
      <c r="Z78">
        <f>VLOOKUP(A78,Referenz_FW!A:F,5,FALSE)</f>
        <v>0</v>
      </c>
      <c r="AA78">
        <f t="shared" si="31"/>
        <v>0</v>
      </c>
    </row>
    <row r="79" spans="1:27" x14ac:dyDescent="0.35">
      <c r="A79" s="5" t="s">
        <v>346</v>
      </c>
      <c r="B79">
        <v>0</v>
      </c>
      <c r="C79" s="4">
        <f t="shared" si="16"/>
        <v>5.70140602605513</v>
      </c>
      <c r="D79">
        <f t="shared" si="17"/>
        <v>0</v>
      </c>
      <c r="E79">
        <v>2</v>
      </c>
      <c r="F79" s="4">
        <f>$F$251</f>
        <v>1.1855456354457352</v>
      </c>
      <c r="G79">
        <f t="shared" si="18"/>
        <v>2.3710912708914704</v>
      </c>
      <c r="H79">
        <v>2</v>
      </c>
      <c r="I79" s="4">
        <f t="shared" si="19"/>
        <v>4.0723541826829361</v>
      </c>
      <c r="J79">
        <f t="shared" si="20"/>
        <v>8.1447083653658723</v>
      </c>
      <c r="K79">
        <v>30</v>
      </c>
      <c r="L79" s="4">
        <f t="shared" si="21"/>
        <v>2.4138838237526707</v>
      </c>
      <c r="M79">
        <f t="shared" si="22"/>
        <v>72.416514712580124</v>
      </c>
      <c r="N79">
        <v>4</v>
      </c>
      <c r="O79" s="4">
        <f t="shared" si="23"/>
        <v>5.0561124465493279</v>
      </c>
      <c r="P79">
        <f t="shared" si="24"/>
        <v>20.224449786197312</v>
      </c>
      <c r="Q79">
        <v>-0.70000000000000007</v>
      </c>
      <c r="R79" s="4">
        <f t="shared" si="25"/>
        <v>5.5091985310825811</v>
      </c>
      <c r="S79">
        <f t="shared" si="26"/>
        <v>-3.8564389717578069</v>
      </c>
      <c r="T79">
        <v>0.5</v>
      </c>
      <c r="U79" s="4">
        <f t="shared" si="27"/>
        <v>6.2556975409878701</v>
      </c>
      <c r="V79">
        <f t="shared" si="28"/>
        <v>3.1278487704939351</v>
      </c>
      <c r="X79">
        <f t="shared" si="29"/>
        <v>102.42817393377091</v>
      </c>
      <c r="Y79">
        <f t="shared" si="30"/>
        <v>78</v>
      </c>
      <c r="Z79">
        <f>VLOOKUP(A79,Referenz_FW!A:F,5,FALSE)</f>
        <v>0</v>
      </c>
      <c r="AA79">
        <f t="shared" si="31"/>
        <v>0</v>
      </c>
    </row>
    <row r="80" spans="1:27" x14ac:dyDescent="0.35">
      <c r="A80" s="5" t="s">
        <v>406</v>
      </c>
      <c r="B80">
        <v>1</v>
      </c>
      <c r="C80" s="4">
        <f t="shared" si="16"/>
        <v>5.70140602605513</v>
      </c>
      <c r="D80">
        <f t="shared" si="17"/>
        <v>5.70140602605513</v>
      </c>
      <c r="E80">
        <v>2</v>
      </c>
      <c r="G80">
        <f t="shared" si="18"/>
        <v>0</v>
      </c>
      <c r="H80">
        <v>4</v>
      </c>
      <c r="I80" s="4">
        <f t="shared" si="19"/>
        <v>4.0723541826829361</v>
      </c>
      <c r="J80">
        <f t="shared" si="20"/>
        <v>16.289416730731745</v>
      </c>
      <c r="K80">
        <v>18</v>
      </c>
      <c r="L80" s="4">
        <f t="shared" si="21"/>
        <v>2.4138838237526707</v>
      </c>
      <c r="M80">
        <f t="shared" si="22"/>
        <v>43.449908827548072</v>
      </c>
      <c r="N80">
        <v>8</v>
      </c>
      <c r="O80" s="4">
        <f t="shared" si="23"/>
        <v>5.0561124465493279</v>
      </c>
      <c r="P80">
        <f t="shared" si="24"/>
        <v>40.448899572394623</v>
      </c>
      <c r="Q80">
        <v>-1.1000000000000001</v>
      </c>
      <c r="R80" s="4">
        <f t="shared" si="25"/>
        <v>5.5091985310825811</v>
      </c>
      <c r="S80">
        <f t="shared" si="26"/>
        <v>-6.0601183841908393</v>
      </c>
      <c r="T80">
        <v>0.39999999999999991</v>
      </c>
      <c r="U80" s="4">
        <f t="shared" si="27"/>
        <v>6.2556975409878701</v>
      </c>
      <c r="V80">
        <f t="shared" si="28"/>
        <v>2.5022790163951476</v>
      </c>
      <c r="X80">
        <f t="shared" si="29"/>
        <v>102.33179178893387</v>
      </c>
      <c r="Y80">
        <f t="shared" si="30"/>
        <v>79</v>
      </c>
      <c r="Z80">
        <f>VLOOKUP(A80,Referenz_FW!A:F,5,FALSE)</f>
        <v>0</v>
      </c>
      <c r="AA80">
        <f t="shared" si="31"/>
        <v>0</v>
      </c>
    </row>
    <row r="81" spans="1:27" x14ac:dyDescent="0.35">
      <c r="A81" s="5" t="s">
        <v>547</v>
      </c>
      <c r="B81">
        <v>4</v>
      </c>
      <c r="C81" s="4">
        <f t="shared" si="16"/>
        <v>5.70140602605513</v>
      </c>
      <c r="D81">
        <f t="shared" si="17"/>
        <v>22.80562410422052</v>
      </c>
      <c r="E81">
        <v>0</v>
      </c>
      <c r="G81">
        <f t="shared" si="18"/>
        <v>0</v>
      </c>
      <c r="H81">
        <v>0</v>
      </c>
      <c r="I81" s="4">
        <f t="shared" si="19"/>
        <v>4.0723541826829361</v>
      </c>
      <c r="J81">
        <f t="shared" si="20"/>
        <v>0</v>
      </c>
      <c r="K81">
        <v>15</v>
      </c>
      <c r="L81" s="4">
        <f t="shared" si="21"/>
        <v>2.4138838237526707</v>
      </c>
      <c r="M81">
        <f t="shared" si="22"/>
        <v>36.208257356290062</v>
      </c>
      <c r="N81">
        <v>10</v>
      </c>
      <c r="O81" s="4">
        <f t="shared" si="23"/>
        <v>5.0561124465493279</v>
      </c>
      <c r="P81">
        <f t="shared" si="24"/>
        <v>50.561124465493279</v>
      </c>
      <c r="Q81">
        <v>-0.79999999999999982</v>
      </c>
      <c r="R81" s="4">
        <f t="shared" si="25"/>
        <v>5.5091985310825811</v>
      </c>
      <c r="S81">
        <f t="shared" si="26"/>
        <v>-4.4073588248660638</v>
      </c>
      <c r="T81">
        <v>-0.8</v>
      </c>
      <c r="U81" s="4">
        <f t="shared" si="27"/>
        <v>6.2556975409878701</v>
      </c>
      <c r="V81">
        <f t="shared" si="28"/>
        <v>-5.0045580327902961</v>
      </c>
      <c r="X81">
        <f t="shared" si="29"/>
        <v>100.16308906834752</v>
      </c>
      <c r="Y81">
        <f t="shared" si="30"/>
        <v>80</v>
      </c>
      <c r="Z81">
        <f>VLOOKUP(A81,Referenz_FW!A:F,5,FALSE)</f>
        <v>0</v>
      </c>
      <c r="AA81">
        <f t="shared" si="31"/>
        <v>0</v>
      </c>
    </row>
    <row r="82" spans="1:27" x14ac:dyDescent="0.35">
      <c r="A82" s="5" t="s">
        <v>296</v>
      </c>
      <c r="B82">
        <v>0</v>
      </c>
      <c r="C82" s="4">
        <f t="shared" si="16"/>
        <v>5.70140602605513</v>
      </c>
      <c r="D82">
        <f t="shared" si="17"/>
        <v>0</v>
      </c>
      <c r="E82">
        <v>1</v>
      </c>
      <c r="G82">
        <f t="shared" si="18"/>
        <v>0</v>
      </c>
      <c r="H82">
        <v>2</v>
      </c>
      <c r="I82" s="4">
        <f t="shared" si="19"/>
        <v>4.0723541826829361</v>
      </c>
      <c r="J82">
        <f t="shared" si="20"/>
        <v>8.1447083653658723</v>
      </c>
      <c r="K82">
        <v>30</v>
      </c>
      <c r="L82" s="4">
        <f t="shared" si="21"/>
        <v>2.4138838237526707</v>
      </c>
      <c r="M82">
        <f t="shared" si="22"/>
        <v>72.416514712580124</v>
      </c>
      <c r="N82">
        <v>5</v>
      </c>
      <c r="O82" s="4">
        <f t="shared" si="23"/>
        <v>5.0561124465493279</v>
      </c>
      <c r="P82">
        <f t="shared" si="24"/>
        <v>25.280562232746639</v>
      </c>
      <c r="Q82">
        <v>-0.5</v>
      </c>
      <c r="R82" s="4">
        <f t="shared" si="25"/>
        <v>5.5091985310825811</v>
      </c>
      <c r="S82">
        <f t="shared" si="26"/>
        <v>-2.7545992655412905</v>
      </c>
      <c r="T82">
        <v>-0.79999999999999982</v>
      </c>
      <c r="U82" s="4">
        <f t="shared" si="27"/>
        <v>6.2556975409878701</v>
      </c>
      <c r="V82">
        <f t="shared" si="28"/>
        <v>-5.0045580327902952</v>
      </c>
      <c r="X82">
        <f t="shared" si="29"/>
        <v>98.082628012361042</v>
      </c>
      <c r="Y82">
        <f t="shared" si="30"/>
        <v>81</v>
      </c>
      <c r="Z82">
        <f>VLOOKUP(A82,Referenz_FW!A:F,5,FALSE)</f>
        <v>0</v>
      </c>
      <c r="AA82">
        <f t="shared" si="31"/>
        <v>0</v>
      </c>
    </row>
    <row r="83" spans="1:27" x14ac:dyDescent="0.35">
      <c r="A83" s="5" t="s">
        <v>368</v>
      </c>
      <c r="B83">
        <v>3</v>
      </c>
      <c r="C83" s="4">
        <f t="shared" si="16"/>
        <v>5.70140602605513</v>
      </c>
      <c r="D83">
        <f t="shared" si="17"/>
        <v>17.104218078165388</v>
      </c>
      <c r="E83">
        <v>1</v>
      </c>
      <c r="G83">
        <f t="shared" si="18"/>
        <v>0</v>
      </c>
      <c r="H83">
        <v>3</v>
      </c>
      <c r="I83" s="4">
        <f t="shared" si="19"/>
        <v>4.0723541826829361</v>
      </c>
      <c r="J83">
        <f t="shared" si="20"/>
        <v>12.217062548048808</v>
      </c>
      <c r="K83">
        <v>16</v>
      </c>
      <c r="L83" s="4">
        <f t="shared" si="21"/>
        <v>2.4138838237526707</v>
      </c>
      <c r="M83">
        <f t="shared" si="22"/>
        <v>38.622141180042732</v>
      </c>
      <c r="N83">
        <v>5</v>
      </c>
      <c r="O83" s="4">
        <f t="shared" si="23"/>
        <v>5.0561124465493279</v>
      </c>
      <c r="P83">
        <f t="shared" si="24"/>
        <v>25.280562232746639</v>
      </c>
      <c r="Q83">
        <v>0.69999999999999973</v>
      </c>
      <c r="R83" s="4">
        <f t="shared" si="25"/>
        <v>5.5091985310825811</v>
      </c>
      <c r="S83">
        <f t="shared" si="26"/>
        <v>3.8564389717578051</v>
      </c>
      <c r="T83">
        <v>-0.1000000000000001</v>
      </c>
      <c r="U83" s="4">
        <f t="shared" si="27"/>
        <v>6.2556975409878701</v>
      </c>
      <c r="V83">
        <f t="shared" si="28"/>
        <v>-0.62556975409878768</v>
      </c>
      <c r="X83">
        <f t="shared" si="29"/>
        <v>96.454853256662574</v>
      </c>
      <c r="Y83">
        <f t="shared" si="30"/>
        <v>82</v>
      </c>
      <c r="Z83">
        <f>VLOOKUP(A83,Referenz_FW!A:F,5,FALSE)</f>
        <v>0</v>
      </c>
      <c r="AA83">
        <f t="shared" si="31"/>
        <v>0</v>
      </c>
    </row>
    <row r="84" spans="1:27" x14ac:dyDescent="0.35">
      <c r="A84" s="5" t="s">
        <v>273</v>
      </c>
      <c r="B84">
        <v>1</v>
      </c>
      <c r="C84" s="4">
        <f t="shared" si="16"/>
        <v>5.70140602605513</v>
      </c>
      <c r="D84">
        <f t="shared" si="17"/>
        <v>5.70140602605513</v>
      </c>
      <c r="E84">
        <v>1</v>
      </c>
      <c r="G84">
        <f t="shared" si="18"/>
        <v>0</v>
      </c>
      <c r="H84">
        <v>1</v>
      </c>
      <c r="I84" s="4">
        <f t="shared" si="19"/>
        <v>4.0723541826829361</v>
      </c>
      <c r="J84">
        <f t="shared" si="20"/>
        <v>4.0723541826829361</v>
      </c>
      <c r="K84">
        <v>27</v>
      </c>
      <c r="L84" s="4">
        <f t="shared" si="21"/>
        <v>2.4138838237526707</v>
      </c>
      <c r="M84">
        <f t="shared" si="22"/>
        <v>65.174863241322115</v>
      </c>
      <c r="N84">
        <v>6</v>
      </c>
      <c r="O84" s="4">
        <f t="shared" si="23"/>
        <v>5.0561124465493279</v>
      </c>
      <c r="P84">
        <f t="shared" si="24"/>
        <v>30.336674679295967</v>
      </c>
      <c r="Q84">
        <v>-1.5</v>
      </c>
      <c r="R84" s="4">
        <f t="shared" si="25"/>
        <v>5.5091985310825811</v>
      </c>
      <c r="S84">
        <f t="shared" si="26"/>
        <v>-8.2637977966238712</v>
      </c>
      <c r="T84">
        <v>-0.7</v>
      </c>
      <c r="U84" s="4">
        <f t="shared" si="27"/>
        <v>6.2556975409878701</v>
      </c>
      <c r="V84">
        <f t="shared" si="28"/>
        <v>-4.3789882786915086</v>
      </c>
      <c r="X84">
        <f t="shared" si="29"/>
        <v>92.642512054040779</v>
      </c>
      <c r="Y84">
        <f t="shared" si="30"/>
        <v>83</v>
      </c>
      <c r="Z84">
        <f>VLOOKUP(A84,Referenz_FW!A:F,5,FALSE)</f>
        <v>0</v>
      </c>
      <c r="AA84">
        <f t="shared" si="31"/>
        <v>0</v>
      </c>
    </row>
    <row r="85" spans="1:27" x14ac:dyDescent="0.35">
      <c r="A85" s="5" t="s">
        <v>452</v>
      </c>
      <c r="B85">
        <v>2</v>
      </c>
      <c r="C85" s="4">
        <f t="shared" si="16"/>
        <v>5.70140602605513</v>
      </c>
      <c r="D85">
        <f t="shared" si="17"/>
        <v>11.40281205211026</v>
      </c>
      <c r="E85">
        <v>1</v>
      </c>
      <c r="G85">
        <f t="shared" si="18"/>
        <v>0</v>
      </c>
      <c r="H85">
        <v>2</v>
      </c>
      <c r="I85" s="4">
        <f t="shared" si="19"/>
        <v>4.0723541826829361</v>
      </c>
      <c r="J85">
        <f t="shared" si="20"/>
        <v>8.1447083653658723</v>
      </c>
      <c r="K85">
        <v>17</v>
      </c>
      <c r="L85" s="4">
        <f t="shared" si="21"/>
        <v>2.4138838237526707</v>
      </c>
      <c r="M85">
        <f t="shared" si="22"/>
        <v>41.036025003795402</v>
      </c>
      <c r="N85">
        <v>6</v>
      </c>
      <c r="O85" s="4">
        <f t="shared" si="23"/>
        <v>5.0561124465493279</v>
      </c>
      <c r="P85">
        <f t="shared" si="24"/>
        <v>30.336674679295967</v>
      </c>
      <c r="Q85">
        <v>0.5</v>
      </c>
      <c r="R85" s="4">
        <f t="shared" si="25"/>
        <v>5.5091985310825811</v>
      </c>
      <c r="S85">
        <f t="shared" si="26"/>
        <v>2.7545992655412905</v>
      </c>
      <c r="T85">
        <v>-0.2</v>
      </c>
      <c r="U85" s="4">
        <f t="shared" si="27"/>
        <v>6.2556975409878701</v>
      </c>
      <c r="V85">
        <f t="shared" si="28"/>
        <v>-1.251139508197574</v>
      </c>
      <c r="X85">
        <f t="shared" si="29"/>
        <v>92.423679857911225</v>
      </c>
      <c r="Y85">
        <f t="shared" si="30"/>
        <v>84</v>
      </c>
      <c r="Z85">
        <f>VLOOKUP(A85,Referenz_FW!A:F,5,FALSE)</f>
        <v>0</v>
      </c>
      <c r="AA85">
        <f t="shared" si="31"/>
        <v>0</v>
      </c>
    </row>
    <row r="86" spans="1:27" x14ac:dyDescent="0.35">
      <c r="A86" s="5" t="s">
        <v>495</v>
      </c>
      <c r="B86">
        <v>3</v>
      </c>
      <c r="C86" s="4">
        <f t="shared" si="16"/>
        <v>5.70140602605513</v>
      </c>
      <c r="D86">
        <f t="shared" si="17"/>
        <v>17.104218078165388</v>
      </c>
      <c r="E86">
        <v>1</v>
      </c>
      <c r="G86">
        <f t="shared" si="18"/>
        <v>0</v>
      </c>
      <c r="H86">
        <v>2</v>
      </c>
      <c r="I86" s="4">
        <f t="shared" si="19"/>
        <v>4.0723541826829361</v>
      </c>
      <c r="J86">
        <f t="shared" si="20"/>
        <v>8.1447083653658723</v>
      </c>
      <c r="K86">
        <v>11</v>
      </c>
      <c r="L86" s="4">
        <f t="shared" si="21"/>
        <v>2.4138838237526707</v>
      </c>
      <c r="M86">
        <f t="shared" si="22"/>
        <v>26.552722061279379</v>
      </c>
      <c r="N86">
        <v>8</v>
      </c>
      <c r="O86" s="4">
        <f t="shared" si="23"/>
        <v>5.0561124465493279</v>
      </c>
      <c r="P86">
        <f t="shared" si="24"/>
        <v>40.448899572394623</v>
      </c>
      <c r="Q86">
        <v>-0.1000000000000001</v>
      </c>
      <c r="R86" s="4">
        <f t="shared" si="25"/>
        <v>5.5091985310825811</v>
      </c>
      <c r="S86">
        <f t="shared" si="26"/>
        <v>-0.55091985310825864</v>
      </c>
      <c r="T86">
        <v>-0.29999999999999982</v>
      </c>
      <c r="U86" s="4">
        <f t="shared" si="27"/>
        <v>6.2556975409878701</v>
      </c>
      <c r="V86">
        <f t="shared" si="28"/>
        <v>-1.8767092622963599</v>
      </c>
      <c r="X86">
        <f t="shared" si="29"/>
        <v>89.822918961800639</v>
      </c>
      <c r="Y86">
        <f t="shared" si="30"/>
        <v>85</v>
      </c>
      <c r="Z86">
        <f>VLOOKUP(A86,Referenz_FW!A:F,5,FALSE)</f>
        <v>0</v>
      </c>
      <c r="AA86">
        <f t="shared" si="31"/>
        <v>0</v>
      </c>
    </row>
    <row r="87" spans="1:27" x14ac:dyDescent="0.35">
      <c r="A87" s="5" t="s">
        <v>426</v>
      </c>
      <c r="B87">
        <v>0</v>
      </c>
      <c r="C87" s="4">
        <f t="shared" si="16"/>
        <v>5.70140602605513</v>
      </c>
      <c r="D87">
        <f t="shared" si="17"/>
        <v>0</v>
      </c>
      <c r="E87">
        <v>2</v>
      </c>
      <c r="G87">
        <f t="shared" si="18"/>
        <v>0</v>
      </c>
      <c r="H87">
        <v>5</v>
      </c>
      <c r="I87" s="4">
        <f t="shared" si="19"/>
        <v>4.0723541826829361</v>
      </c>
      <c r="J87">
        <f t="shared" si="20"/>
        <v>20.361770913414681</v>
      </c>
      <c r="K87">
        <v>18</v>
      </c>
      <c r="L87" s="4">
        <f t="shared" si="21"/>
        <v>2.4138838237526707</v>
      </c>
      <c r="M87">
        <f t="shared" si="22"/>
        <v>43.449908827548072</v>
      </c>
      <c r="N87">
        <v>3</v>
      </c>
      <c r="O87" s="4">
        <f t="shared" si="23"/>
        <v>5.0561124465493279</v>
      </c>
      <c r="P87">
        <f t="shared" si="24"/>
        <v>15.168337339647984</v>
      </c>
      <c r="Q87">
        <v>-0.4</v>
      </c>
      <c r="R87" s="4">
        <f t="shared" si="25"/>
        <v>5.5091985310825811</v>
      </c>
      <c r="S87">
        <f t="shared" si="26"/>
        <v>-2.2036794124330323</v>
      </c>
      <c r="T87">
        <v>1.2</v>
      </c>
      <c r="U87" s="4">
        <f t="shared" si="27"/>
        <v>6.2556975409878701</v>
      </c>
      <c r="V87">
        <f t="shared" si="28"/>
        <v>7.5068370491854441</v>
      </c>
      <c r="X87">
        <f t="shared" si="29"/>
        <v>84.283174717363153</v>
      </c>
      <c r="Y87">
        <f t="shared" si="30"/>
        <v>86</v>
      </c>
      <c r="Z87">
        <f>VLOOKUP(A87,Referenz_FW!A:F,5,FALSE)</f>
        <v>0</v>
      </c>
      <c r="AA87">
        <f t="shared" si="31"/>
        <v>0</v>
      </c>
    </row>
    <row r="88" spans="1:27" x14ac:dyDescent="0.35">
      <c r="A88" s="5" t="s">
        <v>108</v>
      </c>
      <c r="B88">
        <v>2</v>
      </c>
      <c r="C88" s="4">
        <f t="shared" si="16"/>
        <v>5.70140602605513</v>
      </c>
      <c r="D88">
        <f t="shared" si="17"/>
        <v>11.40281205211026</v>
      </c>
      <c r="E88">
        <v>0</v>
      </c>
      <c r="F88" s="4">
        <f>$F$251</f>
        <v>1.1855456354457352</v>
      </c>
      <c r="G88">
        <f t="shared" si="18"/>
        <v>0</v>
      </c>
      <c r="H88">
        <v>2</v>
      </c>
      <c r="I88" s="4">
        <f t="shared" si="19"/>
        <v>4.0723541826829361</v>
      </c>
      <c r="J88">
        <f t="shared" si="20"/>
        <v>8.1447083653658723</v>
      </c>
      <c r="K88">
        <v>19</v>
      </c>
      <c r="L88" s="4">
        <f t="shared" si="21"/>
        <v>2.4138838237526707</v>
      </c>
      <c r="M88">
        <f t="shared" si="22"/>
        <v>45.863792651300741</v>
      </c>
      <c r="N88">
        <v>5</v>
      </c>
      <c r="O88" s="4">
        <f t="shared" si="23"/>
        <v>5.0561124465493279</v>
      </c>
      <c r="P88">
        <f t="shared" si="24"/>
        <v>25.280562232746639</v>
      </c>
      <c r="Q88">
        <v>-0.60000000000000009</v>
      </c>
      <c r="R88" s="4">
        <f t="shared" si="25"/>
        <v>5.5091985310825811</v>
      </c>
      <c r="S88">
        <f t="shared" si="26"/>
        <v>-3.3055191186495492</v>
      </c>
      <c r="T88">
        <v>-0.5</v>
      </c>
      <c r="U88" s="4">
        <f t="shared" si="27"/>
        <v>6.2556975409878701</v>
      </c>
      <c r="V88">
        <f t="shared" si="28"/>
        <v>-3.1278487704939351</v>
      </c>
      <c r="X88">
        <f t="shared" si="29"/>
        <v>84.258507412380027</v>
      </c>
      <c r="Y88">
        <f t="shared" si="30"/>
        <v>87</v>
      </c>
      <c r="Z88">
        <f>VLOOKUP(A88,Referenz_FW!A:F,5,FALSE)</f>
        <v>0</v>
      </c>
      <c r="AA88">
        <f t="shared" si="31"/>
        <v>0</v>
      </c>
    </row>
    <row r="89" spans="1:27" x14ac:dyDescent="0.35">
      <c r="A89" s="5" t="s">
        <v>236</v>
      </c>
      <c r="B89">
        <v>1</v>
      </c>
      <c r="C89" s="4">
        <f t="shared" si="16"/>
        <v>5.70140602605513</v>
      </c>
      <c r="D89">
        <f t="shared" si="17"/>
        <v>5.70140602605513</v>
      </c>
      <c r="E89">
        <v>2</v>
      </c>
      <c r="G89">
        <f t="shared" si="18"/>
        <v>0</v>
      </c>
      <c r="H89">
        <v>4</v>
      </c>
      <c r="I89" s="4">
        <f t="shared" si="19"/>
        <v>4.0723541826829361</v>
      </c>
      <c r="J89">
        <f t="shared" si="20"/>
        <v>16.289416730731745</v>
      </c>
      <c r="K89">
        <v>17</v>
      </c>
      <c r="L89" s="4">
        <f t="shared" si="21"/>
        <v>2.4138838237526707</v>
      </c>
      <c r="M89">
        <f t="shared" si="22"/>
        <v>41.036025003795402</v>
      </c>
      <c r="N89">
        <v>3</v>
      </c>
      <c r="O89" s="4">
        <f t="shared" si="23"/>
        <v>5.0561124465493279</v>
      </c>
      <c r="P89">
        <f t="shared" si="24"/>
        <v>15.168337339647984</v>
      </c>
      <c r="Q89">
        <v>-0.29999999999999982</v>
      </c>
      <c r="R89" s="4">
        <f t="shared" si="25"/>
        <v>5.5091985310825811</v>
      </c>
      <c r="S89">
        <f t="shared" si="26"/>
        <v>-1.6527595593247733</v>
      </c>
      <c r="T89">
        <v>1.2</v>
      </c>
      <c r="U89" s="4">
        <f t="shared" si="27"/>
        <v>6.2556975409878701</v>
      </c>
      <c r="V89">
        <f t="shared" si="28"/>
        <v>7.5068370491854441</v>
      </c>
      <c r="X89">
        <f t="shared" si="29"/>
        <v>84.049262590090919</v>
      </c>
      <c r="Y89">
        <f t="shared" si="30"/>
        <v>88</v>
      </c>
      <c r="Z89">
        <f>VLOOKUP(A89,Referenz_FW!A:F,5,FALSE)</f>
        <v>0</v>
      </c>
      <c r="AA89">
        <f t="shared" si="31"/>
        <v>0</v>
      </c>
    </row>
    <row r="90" spans="1:27" x14ac:dyDescent="0.35">
      <c r="A90" s="5" t="s">
        <v>242</v>
      </c>
      <c r="B90">
        <v>0</v>
      </c>
      <c r="C90" s="4">
        <f t="shared" si="16"/>
        <v>5.70140602605513</v>
      </c>
      <c r="D90">
        <f t="shared" si="17"/>
        <v>0</v>
      </c>
      <c r="E90">
        <v>1</v>
      </c>
      <c r="G90">
        <f t="shared" si="18"/>
        <v>0</v>
      </c>
      <c r="H90">
        <v>2</v>
      </c>
      <c r="I90" s="4">
        <f t="shared" si="19"/>
        <v>4.0723541826829361</v>
      </c>
      <c r="J90">
        <f t="shared" si="20"/>
        <v>8.1447083653658723</v>
      </c>
      <c r="K90">
        <v>24</v>
      </c>
      <c r="L90" s="4">
        <f t="shared" si="21"/>
        <v>2.4138838237526707</v>
      </c>
      <c r="M90">
        <f t="shared" si="22"/>
        <v>57.933211770064098</v>
      </c>
      <c r="N90">
        <v>4</v>
      </c>
      <c r="O90" s="4">
        <f t="shared" si="23"/>
        <v>5.0561124465493279</v>
      </c>
      <c r="P90">
        <f t="shared" si="24"/>
        <v>20.224449786197312</v>
      </c>
      <c r="Q90">
        <v>-0.6</v>
      </c>
      <c r="R90" s="4">
        <f t="shared" si="25"/>
        <v>5.5091985310825811</v>
      </c>
      <c r="S90">
        <f t="shared" si="26"/>
        <v>-3.3055191186495487</v>
      </c>
      <c r="T90">
        <v>0</v>
      </c>
      <c r="U90" s="4">
        <f t="shared" si="27"/>
        <v>6.2556975409878701</v>
      </c>
      <c r="V90">
        <f t="shared" si="28"/>
        <v>0</v>
      </c>
      <c r="X90">
        <f t="shared" si="29"/>
        <v>82.996850802977733</v>
      </c>
      <c r="Y90">
        <f t="shared" si="30"/>
        <v>89</v>
      </c>
      <c r="Z90">
        <f>VLOOKUP(A90,Referenz_FW!A:F,5,FALSE)</f>
        <v>0</v>
      </c>
      <c r="AA90">
        <f t="shared" si="31"/>
        <v>0</v>
      </c>
    </row>
    <row r="91" spans="1:27" x14ac:dyDescent="0.35">
      <c r="A91" s="5" t="s">
        <v>70</v>
      </c>
      <c r="B91">
        <v>2</v>
      </c>
      <c r="C91" s="4">
        <f t="shared" si="16"/>
        <v>5.70140602605513</v>
      </c>
      <c r="D91">
        <f t="shared" si="17"/>
        <v>11.40281205211026</v>
      </c>
      <c r="E91">
        <v>1</v>
      </c>
      <c r="F91" s="4">
        <f>$F$251</f>
        <v>1.1855456354457352</v>
      </c>
      <c r="G91">
        <f t="shared" si="18"/>
        <v>1.1855456354457352</v>
      </c>
      <c r="H91">
        <v>1</v>
      </c>
      <c r="I91" s="4">
        <f t="shared" si="19"/>
        <v>4.0723541826829361</v>
      </c>
      <c r="J91">
        <f t="shared" si="20"/>
        <v>4.0723541826829361</v>
      </c>
      <c r="K91">
        <v>12</v>
      </c>
      <c r="L91" s="4">
        <f t="shared" si="21"/>
        <v>2.4138838237526707</v>
      </c>
      <c r="M91">
        <f t="shared" si="22"/>
        <v>28.966605885032049</v>
      </c>
      <c r="N91">
        <v>8</v>
      </c>
      <c r="O91" s="4">
        <f t="shared" si="23"/>
        <v>5.0561124465493279</v>
      </c>
      <c r="P91">
        <f t="shared" si="24"/>
        <v>40.448899572394623</v>
      </c>
      <c r="Q91">
        <v>-1.6</v>
      </c>
      <c r="R91" s="4">
        <f t="shared" si="25"/>
        <v>5.5091985310825811</v>
      </c>
      <c r="S91">
        <f t="shared" si="26"/>
        <v>-8.8147176497321293</v>
      </c>
      <c r="T91">
        <v>0.9</v>
      </c>
      <c r="U91" s="4">
        <f t="shared" si="27"/>
        <v>6.2556975409878701</v>
      </c>
      <c r="V91">
        <f t="shared" si="28"/>
        <v>5.6301277868890836</v>
      </c>
      <c r="X91">
        <f t="shared" si="29"/>
        <v>82.891627464822562</v>
      </c>
      <c r="Y91">
        <f t="shared" si="30"/>
        <v>90</v>
      </c>
      <c r="Z91">
        <f>VLOOKUP(A91,Referenz_FW!A:F,5,FALSE)</f>
        <v>0</v>
      </c>
      <c r="AA91">
        <f t="shared" si="31"/>
        <v>0</v>
      </c>
    </row>
    <row r="92" spans="1:27" x14ac:dyDescent="0.35">
      <c r="A92" s="5" t="s">
        <v>443</v>
      </c>
      <c r="B92">
        <v>1</v>
      </c>
      <c r="C92" s="4">
        <f t="shared" si="16"/>
        <v>5.70140602605513</v>
      </c>
      <c r="D92">
        <f t="shared" si="17"/>
        <v>5.70140602605513</v>
      </c>
      <c r="E92">
        <v>1</v>
      </c>
      <c r="G92">
        <f t="shared" si="18"/>
        <v>0</v>
      </c>
      <c r="H92">
        <v>1</v>
      </c>
      <c r="I92" s="4">
        <f t="shared" si="19"/>
        <v>4.0723541826829361</v>
      </c>
      <c r="J92">
        <f t="shared" si="20"/>
        <v>4.0723541826829361</v>
      </c>
      <c r="K92">
        <v>21</v>
      </c>
      <c r="L92" s="4">
        <f t="shared" si="21"/>
        <v>2.4138838237526707</v>
      </c>
      <c r="M92">
        <f t="shared" si="22"/>
        <v>50.691560298806088</v>
      </c>
      <c r="N92">
        <v>7</v>
      </c>
      <c r="O92" s="4">
        <f t="shared" si="23"/>
        <v>5.0561124465493279</v>
      </c>
      <c r="P92">
        <f t="shared" si="24"/>
        <v>35.392787125845295</v>
      </c>
      <c r="Q92">
        <v>-1.8</v>
      </c>
      <c r="R92" s="4">
        <f t="shared" si="25"/>
        <v>5.5091985310825811</v>
      </c>
      <c r="S92">
        <f t="shared" si="26"/>
        <v>-9.9165573559486457</v>
      </c>
      <c r="T92">
        <v>-1.1000000000000001</v>
      </c>
      <c r="U92" s="4">
        <f t="shared" si="27"/>
        <v>6.2556975409878701</v>
      </c>
      <c r="V92">
        <f t="shared" si="28"/>
        <v>-6.8812672950866576</v>
      </c>
      <c r="X92">
        <f t="shared" si="29"/>
        <v>79.060282982354138</v>
      </c>
      <c r="Y92">
        <f t="shared" si="30"/>
        <v>91</v>
      </c>
      <c r="Z92">
        <f>VLOOKUP(A92,Referenz_FW!A:F,5,FALSE)</f>
        <v>0</v>
      </c>
      <c r="AA92">
        <f t="shared" si="31"/>
        <v>0</v>
      </c>
    </row>
    <row r="93" spans="1:27" x14ac:dyDescent="0.35">
      <c r="A93" s="5" t="s">
        <v>422</v>
      </c>
      <c r="B93">
        <v>3</v>
      </c>
      <c r="C93" s="4">
        <f t="shared" si="16"/>
        <v>5.70140602605513</v>
      </c>
      <c r="D93">
        <f t="shared" si="17"/>
        <v>17.104218078165388</v>
      </c>
      <c r="E93">
        <v>0</v>
      </c>
      <c r="G93">
        <f t="shared" si="18"/>
        <v>0</v>
      </c>
      <c r="H93">
        <v>0</v>
      </c>
      <c r="I93" s="4">
        <f t="shared" si="19"/>
        <v>4.0723541826829361</v>
      </c>
      <c r="J93">
        <f t="shared" si="20"/>
        <v>0</v>
      </c>
      <c r="K93">
        <v>17</v>
      </c>
      <c r="L93" s="4">
        <f t="shared" si="21"/>
        <v>2.4138838237526707</v>
      </c>
      <c r="M93">
        <f t="shared" si="22"/>
        <v>41.036025003795402</v>
      </c>
      <c r="N93">
        <v>7</v>
      </c>
      <c r="O93" s="4">
        <f t="shared" si="23"/>
        <v>5.0561124465493279</v>
      </c>
      <c r="P93">
        <f t="shared" si="24"/>
        <v>35.392787125845295</v>
      </c>
      <c r="Q93">
        <v>-1.7</v>
      </c>
      <c r="R93" s="4">
        <f t="shared" si="25"/>
        <v>5.5091985310825811</v>
      </c>
      <c r="S93">
        <f t="shared" si="26"/>
        <v>-9.3656375028403875</v>
      </c>
      <c r="T93">
        <v>-1</v>
      </c>
      <c r="U93" s="4">
        <f t="shared" si="27"/>
        <v>6.2556975409878701</v>
      </c>
      <c r="V93">
        <f t="shared" si="28"/>
        <v>-6.2556975409878701</v>
      </c>
      <c r="X93">
        <f t="shared" si="29"/>
        <v>77.911695163977825</v>
      </c>
      <c r="Y93">
        <f t="shared" si="30"/>
        <v>92</v>
      </c>
      <c r="Z93">
        <f>VLOOKUP(A93,Referenz_FW!A:F,5,FALSE)</f>
        <v>0</v>
      </c>
      <c r="AA93">
        <f t="shared" si="31"/>
        <v>0</v>
      </c>
    </row>
    <row r="94" spans="1:27" x14ac:dyDescent="0.35">
      <c r="A94" s="5" t="s">
        <v>471</v>
      </c>
      <c r="B94">
        <v>0</v>
      </c>
      <c r="C94" s="4">
        <f t="shared" si="16"/>
        <v>5.70140602605513</v>
      </c>
      <c r="D94">
        <f t="shared" si="17"/>
        <v>0</v>
      </c>
      <c r="E94">
        <v>1</v>
      </c>
      <c r="G94">
        <f t="shared" si="18"/>
        <v>0</v>
      </c>
      <c r="H94">
        <v>3</v>
      </c>
      <c r="I94" s="4">
        <f t="shared" si="19"/>
        <v>4.0723541826829361</v>
      </c>
      <c r="J94">
        <f t="shared" si="20"/>
        <v>12.217062548048808</v>
      </c>
      <c r="K94">
        <v>25</v>
      </c>
      <c r="L94" s="4">
        <f t="shared" si="21"/>
        <v>2.4138838237526707</v>
      </c>
      <c r="M94">
        <f t="shared" si="22"/>
        <v>60.347095593816768</v>
      </c>
      <c r="N94">
        <v>2</v>
      </c>
      <c r="O94" s="4">
        <f t="shared" si="23"/>
        <v>5.0561124465493279</v>
      </c>
      <c r="P94">
        <f t="shared" si="24"/>
        <v>10.112224893098656</v>
      </c>
      <c r="Q94">
        <v>-1</v>
      </c>
      <c r="R94" s="4">
        <f t="shared" si="25"/>
        <v>5.5091985310825811</v>
      </c>
      <c r="S94">
        <f t="shared" si="26"/>
        <v>-5.5091985310825811</v>
      </c>
      <c r="T94">
        <v>0</v>
      </c>
      <c r="U94" s="4">
        <f t="shared" si="27"/>
        <v>6.2556975409878701</v>
      </c>
      <c r="V94">
        <f t="shared" si="28"/>
        <v>0</v>
      </c>
      <c r="X94">
        <f t="shared" si="29"/>
        <v>77.167184503881657</v>
      </c>
      <c r="Y94">
        <f t="shared" si="30"/>
        <v>93</v>
      </c>
      <c r="Z94">
        <f>VLOOKUP(A94,Referenz_FW!A:F,5,FALSE)</f>
        <v>0</v>
      </c>
      <c r="AA94">
        <f t="shared" si="31"/>
        <v>0</v>
      </c>
    </row>
    <row r="95" spans="1:27" x14ac:dyDescent="0.35">
      <c r="A95" s="5" t="s">
        <v>81</v>
      </c>
      <c r="B95">
        <v>0</v>
      </c>
      <c r="C95" s="4">
        <f t="shared" si="16"/>
        <v>5.70140602605513</v>
      </c>
      <c r="D95">
        <f t="shared" si="17"/>
        <v>0</v>
      </c>
      <c r="E95">
        <v>2</v>
      </c>
      <c r="F95" s="4">
        <f>$F$251</f>
        <v>1.1855456354457352</v>
      </c>
      <c r="G95">
        <f t="shared" si="18"/>
        <v>2.3710912708914704</v>
      </c>
      <c r="H95">
        <v>3</v>
      </c>
      <c r="I95" s="4">
        <f t="shared" si="19"/>
        <v>4.0723541826829361</v>
      </c>
      <c r="J95">
        <f t="shared" si="20"/>
        <v>12.217062548048808</v>
      </c>
      <c r="K95">
        <v>21</v>
      </c>
      <c r="L95" s="4">
        <f t="shared" si="21"/>
        <v>2.4138838237526707</v>
      </c>
      <c r="M95">
        <f t="shared" si="22"/>
        <v>50.691560298806088</v>
      </c>
      <c r="N95">
        <v>1</v>
      </c>
      <c r="O95" s="4">
        <f t="shared" si="23"/>
        <v>5.0561124465493279</v>
      </c>
      <c r="P95">
        <f t="shared" si="24"/>
        <v>5.0561124465493279</v>
      </c>
      <c r="Q95">
        <v>-0.3</v>
      </c>
      <c r="R95" s="4">
        <f t="shared" si="25"/>
        <v>5.5091985310825811</v>
      </c>
      <c r="S95">
        <f t="shared" si="26"/>
        <v>-1.6527595593247744</v>
      </c>
      <c r="T95">
        <v>1.2</v>
      </c>
      <c r="U95" s="4">
        <f t="shared" si="27"/>
        <v>6.2556975409878701</v>
      </c>
      <c r="V95">
        <f t="shared" si="28"/>
        <v>7.5068370491854441</v>
      </c>
      <c r="X95">
        <f t="shared" si="29"/>
        <v>76.189904054156358</v>
      </c>
      <c r="Y95">
        <f t="shared" si="30"/>
        <v>94</v>
      </c>
      <c r="Z95">
        <f>VLOOKUP(A95,Referenz_FW!A:F,5,FALSE)</f>
        <v>0</v>
      </c>
      <c r="AA95">
        <f t="shared" si="31"/>
        <v>0</v>
      </c>
    </row>
    <row r="96" spans="1:27" x14ac:dyDescent="0.35">
      <c r="A96" s="5" t="s">
        <v>513</v>
      </c>
      <c r="B96">
        <v>1</v>
      </c>
      <c r="C96" s="4">
        <f t="shared" si="16"/>
        <v>5.70140602605513</v>
      </c>
      <c r="D96">
        <f t="shared" si="17"/>
        <v>5.70140602605513</v>
      </c>
      <c r="E96">
        <v>0</v>
      </c>
      <c r="G96">
        <f t="shared" si="18"/>
        <v>0</v>
      </c>
      <c r="H96">
        <v>1</v>
      </c>
      <c r="I96" s="4">
        <f t="shared" si="19"/>
        <v>4.0723541826829361</v>
      </c>
      <c r="J96">
        <f t="shared" si="20"/>
        <v>4.0723541826829361</v>
      </c>
      <c r="K96">
        <v>17</v>
      </c>
      <c r="L96" s="4">
        <f t="shared" si="21"/>
        <v>2.4138838237526707</v>
      </c>
      <c r="M96">
        <f t="shared" si="22"/>
        <v>41.036025003795402</v>
      </c>
      <c r="N96">
        <v>6</v>
      </c>
      <c r="O96" s="4">
        <f t="shared" si="23"/>
        <v>5.0561124465493279</v>
      </c>
      <c r="P96">
        <f t="shared" si="24"/>
        <v>30.336674679295967</v>
      </c>
      <c r="Q96">
        <v>-0.79999999999999982</v>
      </c>
      <c r="R96" s="4">
        <f t="shared" si="25"/>
        <v>5.5091985310825811</v>
      </c>
      <c r="S96">
        <f t="shared" si="26"/>
        <v>-4.4073588248660638</v>
      </c>
      <c r="T96">
        <v>-0.4</v>
      </c>
      <c r="U96" s="4">
        <f t="shared" si="27"/>
        <v>6.2556975409878701</v>
      </c>
      <c r="V96">
        <f t="shared" si="28"/>
        <v>-2.502279016395148</v>
      </c>
      <c r="X96">
        <f t="shared" si="29"/>
        <v>74.236822050568222</v>
      </c>
      <c r="Y96">
        <f t="shared" si="30"/>
        <v>95</v>
      </c>
      <c r="Z96">
        <f>VLOOKUP(A96,Referenz_FW!A:F,5,FALSE)</f>
        <v>0</v>
      </c>
      <c r="AA96">
        <f t="shared" si="31"/>
        <v>0</v>
      </c>
    </row>
    <row r="97" spans="1:27" x14ac:dyDescent="0.35">
      <c r="A97" s="5" t="s">
        <v>516</v>
      </c>
      <c r="B97">
        <v>0</v>
      </c>
      <c r="C97" s="4">
        <f t="shared" si="16"/>
        <v>5.70140602605513</v>
      </c>
      <c r="D97">
        <f t="shared" si="17"/>
        <v>0</v>
      </c>
      <c r="E97">
        <v>0</v>
      </c>
      <c r="G97">
        <f t="shared" si="18"/>
        <v>0</v>
      </c>
      <c r="H97">
        <v>5</v>
      </c>
      <c r="I97" s="4">
        <f t="shared" si="19"/>
        <v>4.0723541826829361</v>
      </c>
      <c r="J97">
        <f t="shared" si="20"/>
        <v>20.361770913414681</v>
      </c>
      <c r="K97">
        <v>18</v>
      </c>
      <c r="L97" s="4">
        <f t="shared" si="21"/>
        <v>2.4138838237526707</v>
      </c>
      <c r="M97">
        <f t="shared" si="22"/>
        <v>43.449908827548072</v>
      </c>
      <c r="N97">
        <v>3</v>
      </c>
      <c r="O97" s="4">
        <f t="shared" si="23"/>
        <v>5.0561124465493279</v>
      </c>
      <c r="P97">
        <f t="shared" si="24"/>
        <v>15.168337339647984</v>
      </c>
      <c r="Q97">
        <v>-0.7</v>
      </c>
      <c r="R97" s="4">
        <f t="shared" si="25"/>
        <v>5.5091985310825811</v>
      </c>
      <c r="S97">
        <f t="shared" si="26"/>
        <v>-3.8564389717578065</v>
      </c>
      <c r="T97">
        <v>-0.3</v>
      </c>
      <c r="U97" s="4">
        <f t="shared" si="27"/>
        <v>6.2556975409878701</v>
      </c>
      <c r="V97">
        <f t="shared" si="28"/>
        <v>-1.876709262296361</v>
      </c>
      <c r="X97">
        <f t="shared" si="29"/>
        <v>73.246868846556566</v>
      </c>
      <c r="Y97">
        <f t="shared" si="30"/>
        <v>96</v>
      </c>
      <c r="Z97">
        <f>VLOOKUP(A97,Referenz_FW!A:F,5,FALSE)</f>
        <v>0</v>
      </c>
      <c r="AA97">
        <f t="shared" si="31"/>
        <v>0</v>
      </c>
    </row>
    <row r="98" spans="1:27" x14ac:dyDescent="0.35">
      <c r="A98" s="5" t="s">
        <v>97</v>
      </c>
      <c r="B98">
        <v>1</v>
      </c>
      <c r="C98" s="4">
        <f t="shared" si="16"/>
        <v>5.70140602605513</v>
      </c>
      <c r="D98">
        <f t="shared" si="17"/>
        <v>5.70140602605513</v>
      </c>
      <c r="E98">
        <v>0</v>
      </c>
      <c r="F98" s="4">
        <f>$F$251</f>
        <v>1.1855456354457352</v>
      </c>
      <c r="G98">
        <f t="shared" si="18"/>
        <v>0</v>
      </c>
      <c r="H98">
        <v>0</v>
      </c>
      <c r="I98" s="4">
        <f t="shared" si="19"/>
        <v>4.0723541826829361</v>
      </c>
      <c r="J98">
        <f t="shared" si="20"/>
        <v>0</v>
      </c>
      <c r="K98">
        <v>20</v>
      </c>
      <c r="L98" s="4">
        <f t="shared" si="21"/>
        <v>2.4138838237526707</v>
      </c>
      <c r="M98">
        <f t="shared" si="22"/>
        <v>48.277676475053411</v>
      </c>
      <c r="N98">
        <v>5</v>
      </c>
      <c r="O98" s="4">
        <f t="shared" si="23"/>
        <v>5.0561124465493279</v>
      </c>
      <c r="P98">
        <f t="shared" si="24"/>
        <v>25.280562232746639</v>
      </c>
      <c r="Q98">
        <v>-0.7</v>
      </c>
      <c r="R98" s="4">
        <f t="shared" si="25"/>
        <v>5.5091985310825811</v>
      </c>
      <c r="S98">
        <f t="shared" si="26"/>
        <v>-3.8564389717578065</v>
      </c>
      <c r="T98">
        <v>-0.70000000000000007</v>
      </c>
      <c r="U98" s="4">
        <f t="shared" si="27"/>
        <v>6.2556975409878701</v>
      </c>
      <c r="V98">
        <f t="shared" si="28"/>
        <v>-4.3789882786915095</v>
      </c>
      <c r="X98">
        <f t="shared" si="29"/>
        <v>71.024217483405863</v>
      </c>
      <c r="Y98">
        <f t="shared" si="30"/>
        <v>97</v>
      </c>
      <c r="Z98">
        <f>VLOOKUP(A98,Referenz_FW!A:F,5,FALSE)</f>
        <v>0</v>
      </c>
      <c r="AA98">
        <f t="shared" si="31"/>
        <v>0</v>
      </c>
    </row>
    <row r="99" spans="1:27" x14ac:dyDescent="0.35">
      <c r="A99" s="5" t="s">
        <v>430</v>
      </c>
      <c r="B99">
        <v>1</v>
      </c>
      <c r="C99" s="4">
        <f t="shared" si="16"/>
        <v>5.70140602605513</v>
      </c>
      <c r="D99">
        <f t="shared" si="17"/>
        <v>5.70140602605513</v>
      </c>
      <c r="E99">
        <v>0</v>
      </c>
      <c r="G99">
        <f t="shared" si="18"/>
        <v>0</v>
      </c>
      <c r="H99">
        <v>1</v>
      </c>
      <c r="I99" s="4">
        <f t="shared" si="19"/>
        <v>4.0723541826829361</v>
      </c>
      <c r="J99">
        <f t="shared" si="20"/>
        <v>4.0723541826829361</v>
      </c>
      <c r="K99">
        <v>9</v>
      </c>
      <c r="L99" s="4">
        <f t="shared" si="21"/>
        <v>2.4138838237526707</v>
      </c>
      <c r="M99">
        <f t="shared" si="22"/>
        <v>21.724954413774036</v>
      </c>
      <c r="N99">
        <v>9</v>
      </c>
      <c r="O99" s="4">
        <f t="shared" si="23"/>
        <v>5.0561124465493279</v>
      </c>
      <c r="P99">
        <f t="shared" si="24"/>
        <v>45.505012018943951</v>
      </c>
      <c r="Q99">
        <v>-1.1000000000000001</v>
      </c>
      <c r="R99" s="4">
        <f t="shared" si="25"/>
        <v>5.5091985310825811</v>
      </c>
      <c r="S99">
        <f t="shared" si="26"/>
        <v>-6.0601183841908393</v>
      </c>
      <c r="T99">
        <v>0</v>
      </c>
      <c r="U99" s="4">
        <f t="shared" si="27"/>
        <v>6.2556975409878701</v>
      </c>
      <c r="V99">
        <f t="shared" si="28"/>
        <v>0</v>
      </c>
      <c r="X99">
        <f t="shared" si="29"/>
        <v>70.943608257265211</v>
      </c>
      <c r="Y99">
        <f t="shared" si="30"/>
        <v>98</v>
      </c>
      <c r="Z99">
        <f>VLOOKUP(A99,Referenz_FW!A:F,5,FALSE)</f>
        <v>0</v>
      </c>
      <c r="AA99">
        <f t="shared" si="31"/>
        <v>0</v>
      </c>
    </row>
    <row r="100" spans="1:27" x14ac:dyDescent="0.35">
      <c r="A100" s="5" t="s">
        <v>461</v>
      </c>
      <c r="B100">
        <v>1</v>
      </c>
      <c r="C100" s="4">
        <f t="shared" si="16"/>
        <v>5.70140602605513</v>
      </c>
      <c r="D100">
        <f t="shared" si="17"/>
        <v>5.70140602605513</v>
      </c>
      <c r="E100">
        <v>1</v>
      </c>
      <c r="G100">
        <f t="shared" si="18"/>
        <v>0</v>
      </c>
      <c r="H100">
        <v>2</v>
      </c>
      <c r="I100" s="4">
        <f t="shared" si="19"/>
        <v>4.0723541826829361</v>
      </c>
      <c r="J100">
        <f t="shared" si="20"/>
        <v>8.1447083653658723</v>
      </c>
      <c r="K100">
        <v>12</v>
      </c>
      <c r="L100" s="4">
        <f t="shared" si="21"/>
        <v>2.4138838237526707</v>
      </c>
      <c r="M100">
        <f t="shared" si="22"/>
        <v>28.966605885032049</v>
      </c>
      <c r="N100">
        <v>5</v>
      </c>
      <c r="O100" s="4">
        <f t="shared" si="23"/>
        <v>5.0561124465493279</v>
      </c>
      <c r="P100">
        <f t="shared" si="24"/>
        <v>25.280562232746639</v>
      </c>
      <c r="Q100">
        <v>-0.39999999999999991</v>
      </c>
      <c r="R100" s="4">
        <f t="shared" si="25"/>
        <v>5.5091985310825811</v>
      </c>
      <c r="S100">
        <f t="shared" si="26"/>
        <v>-2.2036794124330319</v>
      </c>
      <c r="T100">
        <v>0.5</v>
      </c>
      <c r="U100" s="4">
        <f t="shared" si="27"/>
        <v>6.2556975409878701</v>
      </c>
      <c r="V100">
        <f t="shared" si="28"/>
        <v>3.1278487704939351</v>
      </c>
      <c r="X100">
        <f t="shared" si="29"/>
        <v>69.01745186726059</v>
      </c>
      <c r="Y100">
        <f t="shared" si="30"/>
        <v>99</v>
      </c>
      <c r="Z100">
        <f>VLOOKUP(A100,Referenz_FW!A:F,5,FALSE)</f>
        <v>0</v>
      </c>
      <c r="AA100">
        <f t="shared" si="31"/>
        <v>0</v>
      </c>
    </row>
    <row r="101" spans="1:27" x14ac:dyDescent="0.35">
      <c r="A101" s="5" t="s">
        <v>389</v>
      </c>
      <c r="B101">
        <v>2</v>
      </c>
      <c r="C101" s="4">
        <f t="shared" si="16"/>
        <v>5.70140602605513</v>
      </c>
      <c r="D101">
        <f t="shared" si="17"/>
        <v>11.40281205211026</v>
      </c>
      <c r="E101">
        <v>0</v>
      </c>
      <c r="G101">
        <f t="shared" si="18"/>
        <v>0</v>
      </c>
      <c r="H101">
        <v>0</v>
      </c>
      <c r="I101" s="4">
        <f t="shared" si="19"/>
        <v>4.0723541826829361</v>
      </c>
      <c r="J101">
        <f t="shared" si="20"/>
        <v>0</v>
      </c>
      <c r="K101">
        <v>9</v>
      </c>
      <c r="L101" s="4">
        <f t="shared" si="21"/>
        <v>2.4138838237526707</v>
      </c>
      <c r="M101">
        <f t="shared" si="22"/>
        <v>21.724954413774036</v>
      </c>
      <c r="N101">
        <v>6</v>
      </c>
      <c r="O101" s="4">
        <f t="shared" si="23"/>
        <v>5.0561124465493279</v>
      </c>
      <c r="P101">
        <f t="shared" si="24"/>
        <v>30.336674679295967</v>
      </c>
      <c r="Q101">
        <v>0.60000000000000009</v>
      </c>
      <c r="R101" s="4">
        <f t="shared" si="25"/>
        <v>5.5091985310825811</v>
      </c>
      <c r="S101">
        <f t="shared" si="26"/>
        <v>3.3055191186495492</v>
      </c>
      <c r="T101">
        <v>-0.2</v>
      </c>
      <c r="U101" s="4">
        <f t="shared" si="27"/>
        <v>6.2556975409878701</v>
      </c>
      <c r="V101">
        <f t="shared" si="28"/>
        <v>-1.251139508197574</v>
      </c>
      <c r="X101">
        <f t="shared" si="29"/>
        <v>65.518820755632234</v>
      </c>
      <c r="Y101">
        <f t="shared" si="30"/>
        <v>100</v>
      </c>
      <c r="Z101">
        <f>VLOOKUP(A101,Referenz_FW!A:F,5,FALSE)</f>
        <v>0</v>
      </c>
      <c r="AA101">
        <f t="shared" si="31"/>
        <v>0</v>
      </c>
    </row>
    <row r="102" spans="1:27" x14ac:dyDescent="0.35">
      <c r="A102" s="5" t="s">
        <v>400</v>
      </c>
      <c r="B102">
        <v>1</v>
      </c>
      <c r="C102" s="4">
        <f t="shared" si="16"/>
        <v>5.70140602605513</v>
      </c>
      <c r="D102">
        <f t="shared" si="17"/>
        <v>5.70140602605513</v>
      </c>
      <c r="E102">
        <v>1</v>
      </c>
      <c r="G102">
        <f t="shared" si="18"/>
        <v>0</v>
      </c>
      <c r="H102">
        <v>3</v>
      </c>
      <c r="I102" s="4">
        <f t="shared" si="19"/>
        <v>4.0723541826829361</v>
      </c>
      <c r="J102">
        <f t="shared" si="20"/>
        <v>12.217062548048808</v>
      </c>
      <c r="K102">
        <v>12</v>
      </c>
      <c r="L102" s="4">
        <f t="shared" si="21"/>
        <v>2.4138838237526707</v>
      </c>
      <c r="M102">
        <f t="shared" si="22"/>
        <v>28.966605885032049</v>
      </c>
      <c r="N102">
        <v>1</v>
      </c>
      <c r="O102" s="4">
        <f t="shared" si="23"/>
        <v>5.0561124465493279</v>
      </c>
      <c r="P102">
        <f t="shared" si="24"/>
        <v>5.0561124465493279</v>
      </c>
      <c r="Q102">
        <v>0.9</v>
      </c>
      <c r="R102" s="4">
        <f t="shared" si="25"/>
        <v>5.5091985310825811</v>
      </c>
      <c r="S102">
        <f t="shared" si="26"/>
        <v>4.9582786779743229</v>
      </c>
      <c r="T102">
        <v>0.4</v>
      </c>
      <c r="U102" s="4">
        <f t="shared" si="27"/>
        <v>6.2556975409878701</v>
      </c>
      <c r="V102">
        <f t="shared" si="28"/>
        <v>2.502279016395148</v>
      </c>
      <c r="X102">
        <f t="shared" si="29"/>
        <v>59.401744600054784</v>
      </c>
      <c r="Y102">
        <f t="shared" si="30"/>
        <v>101</v>
      </c>
      <c r="Z102">
        <f>VLOOKUP(A102,Referenz_FW!A:F,5,FALSE)</f>
        <v>0</v>
      </c>
      <c r="AA102">
        <f t="shared" si="31"/>
        <v>0</v>
      </c>
    </row>
    <row r="103" spans="1:27" x14ac:dyDescent="0.35">
      <c r="A103" s="5" t="s">
        <v>142</v>
      </c>
      <c r="B103">
        <v>2</v>
      </c>
      <c r="C103" s="4">
        <f t="shared" si="16"/>
        <v>5.70140602605513</v>
      </c>
      <c r="D103">
        <f t="shared" si="17"/>
        <v>11.40281205211026</v>
      </c>
      <c r="E103">
        <v>1</v>
      </c>
      <c r="G103">
        <f t="shared" si="18"/>
        <v>0</v>
      </c>
      <c r="H103">
        <v>1</v>
      </c>
      <c r="I103" s="4">
        <f t="shared" si="19"/>
        <v>4.0723541826829361</v>
      </c>
      <c r="J103">
        <f t="shared" si="20"/>
        <v>4.0723541826829361</v>
      </c>
      <c r="K103">
        <v>8</v>
      </c>
      <c r="L103" s="4">
        <f t="shared" si="21"/>
        <v>2.4138838237526707</v>
      </c>
      <c r="M103">
        <f t="shared" si="22"/>
        <v>19.311070590021366</v>
      </c>
      <c r="N103">
        <v>5</v>
      </c>
      <c r="O103" s="4">
        <f t="shared" si="23"/>
        <v>5.0561124465493279</v>
      </c>
      <c r="P103">
        <f t="shared" si="24"/>
        <v>25.280562232746639</v>
      </c>
      <c r="Q103">
        <v>-0.40000000000000041</v>
      </c>
      <c r="R103" s="4">
        <f t="shared" si="25"/>
        <v>5.5091985310825811</v>
      </c>
      <c r="S103">
        <f t="shared" si="26"/>
        <v>-2.2036794124330346</v>
      </c>
      <c r="T103">
        <v>0.2</v>
      </c>
      <c r="U103" s="4">
        <f t="shared" si="27"/>
        <v>6.2556975409878701</v>
      </c>
      <c r="V103">
        <f t="shared" si="28"/>
        <v>1.251139508197574</v>
      </c>
      <c r="X103">
        <f t="shared" si="29"/>
        <v>59.114259153325733</v>
      </c>
      <c r="Y103">
        <f t="shared" si="30"/>
        <v>102</v>
      </c>
      <c r="Z103">
        <f>VLOOKUP(A103,Referenz_FW!A:F,5,FALSE)</f>
        <v>0</v>
      </c>
      <c r="AA103">
        <f t="shared" si="31"/>
        <v>0</v>
      </c>
    </row>
    <row r="104" spans="1:27" x14ac:dyDescent="0.35">
      <c r="A104" s="5" t="s">
        <v>479</v>
      </c>
      <c r="B104">
        <v>0</v>
      </c>
      <c r="C104" s="4">
        <f t="shared" si="16"/>
        <v>5.70140602605513</v>
      </c>
      <c r="D104">
        <f t="shared" si="17"/>
        <v>0</v>
      </c>
      <c r="E104">
        <v>0</v>
      </c>
      <c r="G104">
        <f t="shared" si="18"/>
        <v>0</v>
      </c>
      <c r="H104">
        <v>0</v>
      </c>
      <c r="I104" s="4">
        <f t="shared" si="19"/>
        <v>4.0723541826829361</v>
      </c>
      <c r="J104">
        <f t="shared" si="20"/>
        <v>0</v>
      </c>
      <c r="K104">
        <v>17</v>
      </c>
      <c r="L104" s="4">
        <f t="shared" si="21"/>
        <v>2.4138838237526707</v>
      </c>
      <c r="M104">
        <f t="shared" si="22"/>
        <v>41.036025003795402</v>
      </c>
      <c r="N104">
        <v>6</v>
      </c>
      <c r="O104" s="4">
        <f t="shared" si="23"/>
        <v>5.0561124465493279</v>
      </c>
      <c r="P104">
        <f t="shared" si="24"/>
        <v>30.336674679295967</v>
      </c>
      <c r="Q104">
        <v>-1.2</v>
      </c>
      <c r="R104" s="4">
        <f t="shared" si="25"/>
        <v>5.5091985310825811</v>
      </c>
      <c r="S104">
        <f t="shared" si="26"/>
        <v>-6.6110382372990975</v>
      </c>
      <c r="T104">
        <v>-1.5</v>
      </c>
      <c r="U104" s="4">
        <f t="shared" si="27"/>
        <v>6.2556975409878701</v>
      </c>
      <c r="V104">
        <f t="shared" si="28"/>
        <v>-9.3835463114818047</v>
      </c>
      <c r="X104">
        <f t="shared" si="29"/>
        <v>55.378115134310463</v>
      </c>
      <c r="Y104">
        <f t="shared" si="30"/>
        <v>103</v>
      </c>
      <c r="Z104">
        <f>VLOOKUP(A104,Referenz_FW!A:F,5,FALSE)</f>
        <v>0</v>
      </c>
      <c r="AA104">
        <f t="shared" si="31"/>
        <v>0</v>
      </c>
    </row>
    <row r="105" spans="1:27" x14ac:dyDescent="0.35">
      <c r="A105" s="5" t="s">
        <v>141</v>
      </c>
      <c r="B105">
        <v>1</v>
      </c>
      <c r="C105" s="4">
        <f t="shared" si="16"/>
        <v>5.70140602605513</v>
      </c>
      <c r="D105">
        <f t="shared" si="17"/>
        <v>5.70140602605513</v>
      </c>
      <c r="E105">
        <v>0</v>
      </c>
      <c r="G105">
        <f t="shared" si="18"/>
        <v>0</v>
      </c>
      <c r="H105">
        <v>0</v>
      </c>
      <c r="I105" s="4">
        <f t="shared" si="19"/>
        <v>4.0723541826829361</v>
      </c>
      <c r="J105">
        <f t="shared" si="20"/>
        <v>0</v>
      </c>
      <c r="K105">
        <v>10</v>
      </c>
      <c r="L105" s="4">
        <f t="shared" si="21"/>
        <v>2.4138838237526707</v>
      </c>
      <c r="M105">
        <f t="shared" si="22"/>
        <v>24.138838237526706</v>
      </c>
      <c r="N105">
        <v>6</v>
      </c>
      <c r="O105" s="4">
        <f t="shared" si="23"/>
        <v>5.0561124465493279</v>
      </c>
      <c r="P105">
        <f t="shared" si="24"/>
        <v>30.336674679295967</v>
      </c>
      <c r="Q105">
        <v>-1</v>
      </c>
      <c r="R105" s="4">
        <f t="shared" si="25"/>
        <v>5.5091985310825811</v>
      </c>
      <c r="S105">
        <f t="shared" si="26"/>
        <v>-5.5091985310825811</v>
      </c>
      <c r="T105">
        <v>-0.1</v>
      </c>
      <c r="U105" s="4">
        <f t="shared" si="27"/>
        <v>6.2556975409878701</v>
      </c>
      <c r="V105">
        <f t="shared" si="28"/>
        <v>-0.62556975409878701</v>
      </c>
      <c r="X105">
        <f t="shared" si="29"/>
        <v>54.042150657696439</v>
      </c>
      <c r="Y105">
        <f t="shared" si="30"/>
        <v>104</v>
      </c>
      <c r="Z105">
        <f>VLOOKUP(A105,Referenz_FW!A:F,5,FALSE)</f>
        <v>0</v>
      </c>
      <c r="AA105">
        <f t="shared" si="31"/>
        <v>0</v>
      </c>
    </row>
    <row r="106" spans="1:27" x14ac:dyDescent="0.35">
      <c r="A106" s="5" t="s">
        <v>378</v>
      </c>
      <c r="B106">
        <v>0</v>
      </c>
      <c r="C106" s="4">
        <f t="shared" si="16"/>
        <v>5.70140602605513</v>
      </c>
      <c r="D106">
        <f t="shared" si="17"/>
        <v>0</v>
      </c>
      <c r="E106">
        <v>1</v>
      </c>
      <c r="G106">
        <f t="shared" si="18"/>
        <v>0</v>
      </c>
      <c r="H106">
        <v>3</v>
      </c>
      <c r="I106" s="4">
        <f t="shared" si="19"/>
        <v>4.0723541826829361</v>
      </c>
      <c r="J106">
        <f t="shared" si="20"/>
        <v>12.217062548048808</v>
      </c>
      <c r="K106">
        <v>16</v>
      </c>
      <c r="L106" s="4">
        <f t="shared" si="21"/>
        <v>2.4138838237526707</v>
      </c>
      <c r="M106">
        <f t="shared" si="22"/>
        <v>38.622141180042732</v>
      </c>
      <c r="N106">
        <v>0</v>
      </c>
      <c r="O106" s="4">
        <f t="shared" si="23"/>
        <v>5.0561124465493279</v>
      </c>
      <c r="P106">
        <f t="shared" si="24"/>
        <v>0</v>
      </c>
      <c r="Q106">
        <v>0</v>
      </c>
      <c r="R106" s="4">
        <f t="shared" si="25"/>
        <v>5.5091985310825811</v>
      </c>
      <c r="S106">
        <f t="shared" si="26"/>
        <v>0</v>
      </c>
      <c r="T106">
        <v>0</v>
      </c>
      <c r="U106" s="4">
        <f t="shared" si="27"/>
        <v>6.2556975409878701</v>
      </c>
      <c r="V106">
        <f t="shared" si="28"/>
        <v>0</v>
      </c>
      <c r="X106">
        <f t="shared" si="29"/>
        <v>50.83920372809154</v>
      </c>
      <c r="Y106">
        <f t="shared" si="30"/>
        <v>105</v>
      </c>
      <c r="Z106">
        <f>VLOOKUP(A106,Referenz_FW!A:F,5,FALSE)</f>
        <v>0</v>
      </c>
      <c r="AA106">
        <f t="shared" si="31"/>
        <v>0</v>
      </c>
    </row>
    <row r="107" spans="1:27" x14ac:dyDescent="0.35">
      <c r="A107" s="5" t="s">
        <v>499</v>
      </c>
      <c r="B107">
        <v>1</v>
      </c>
      <c r="C107" s="4">
        <f t="shared" si="16"/>
        <v>5.70140602605513</v>
      </c>
      <c r="D107">
        <f t="shared" si="17"/>
        <v>5.70140602605513</v>
      </c>
      <c r="E107">
        <v>0</v>
      </c>
      <c r="G107">
        <f t="shared" si="18"/>
        <v>0</v>
      </c>
      <c r="H107">
        <v>1</v>
      </c>
      <c r="I107" s="4">
        <f t="shared" si="19"/>
        <v>4.0723541826829361</v>
      </c>
      <c r="J107">
        <f t="shared" si="20"/>
        <v>4.0723541826829361</v>
      </c>
      <c r="K107">
        <v>8</v>
      </c>
      <c r="L107" s="4">
        <f t="shared" si="21"/>
        <v>2.4138838237526707</v>
      </c>
      <c r="M107">
        <f t="shared" si="22"/>
        <v>19.311070590021366</v>
      </c>
      <c r="N107">
        <v>4</v>
      </c>
      <c r="O107" s="4">
        <f t="shared" si="23"/>
        <v>5.0561124465493279</v>
      </c>
      <c r="P107">
        <f t="shared" si="24"/>
        <v>20.224449786197312</v>
      </c>
      <c r="Q107">
        <v>9.9999999999999978E-2</v>
      </c>
      <c r="R107" s="4">
        <f t="shared" si="25"/>
        <v>5.5091985310825811</v>
      </c>
      <c r="S107">
        <f t="shared" si="26"/>
        <v>0.55091985310825797</v>
      </c>
      <c r="T107">
        <v>-0.1</v>
      </c>
      <c r="U107" s="4">
        <f t="shared" si="27"/>
        <v>6.2556975409878701</v>
      </c>
      <c r="V107">
        <f t="shared" si="28"/>
        <v>-0.62556975409878701</v>
      </c>
      <c r="X107">
        <f t="shared" si="29"/>
        <v>49.234630683966216</v>
      </c>
      <c r="Y107">
        <f t="shared" si="30"/>
        <v>106</v>
      </c>
      <c r="Z107">
        <f>VLOOKUP(A107,Referenz_FW!A:F,5,FALSE)</f>
        <v>0</v>
      </c>
      <c r="AA107">
        <f t="shared" si="31"/>
        <v>0</v>
      </c>
    </row>
    <row r="108" spans="1:27" x14ac:dyDescent="0.35">
      <c r="A108" s="5" t="s">
        <v>487</v>
      </c>
      <c r="B108">
        <v>0</v>
      </c>
      <c r="C108" s="4">
        <f t="shared" si="16"/>
        <v>5.70140602605513</v>
      </c>
      <c r="D108">
        <f t="shared" si="17"/>
        <v>0</v>
      </c>
      <c r="E108">
        <v>0</v>
      </c>
      <c r="G108">
        <f t="shared" si="18"/>
        <v>0</v>
      </c>
      <c r="H108">
        <v>0</v>
      </c>
      <c r="I108" s="4">
        <f t="shared" si="19"/>
        <v>4.0723541826829361</v>
      </c>
      <c r="J108">
        <f t="shared" si="20"/>
        <v>0</v>
      </c>
      <c r="K108">
        <v>15</v>
      </c>
      <c r="L108" s="4">
        <f t="shared" si="21"/>
        <v>2.4138838237526707</v>
      </c>
      <c r="M108">
        <f t="shared" si="22"/>
        <v>36.208257356290062</v>
      </c>
      <c r="N108">
        <v>4</v>
      </c>
      <c r="O108" s="4">
        <f t="shared" si="23"/>
        <v>5.0561124465493279</v>
      </c>
      <c r="P108">
        <f t="shared" si="24"/>
        <v>20.224449786197312</v>
      </c>
      <c r="Q108">
        <v>-1.2</v>
      </c>
      <c r="R108" s="4">
        <f t="shared" si="25"/>
        <v>5.5091985310825811</v>
      </c>
      <c r="S108">
        <f t="shared" si="26"/>
        <v>-6.6110382372990975</v>
      </c>
      <c r="T108">
        <v>-0.8</v>
      </c>
      <c r="U108" s="4">
        <f t="shared" si="27"/>
        <v>6.2556975409878701</v>
      </c>
      <c r="V108">
        <f t="shared" si="28"/>
        <v>-5.0045580327902961</v>
      </c>
      <c r="X108">
        <f t="shared" si="29"/>
        <v>44.817110872397976</v>
      </c>
      <c r="Y108">
        <f t="shared" si="30"/>
        <v>107</v>
      </c>
      <c r="Z108">
        <f>VLOOKUP(A108,Referenz_FW!A:F,5,FALSE)</f>
        <v>0</v>
      </c>
      <c r="AA108">
        <f t="shared" si="31"/>
        <v>0</v>
      </c>
    </row>
    <row r="109" spans="1:27" x14ac:dyDescent="0.35">
      <c r="A109" s="5" t="s">
        <v>340</v>
      </c>
      <c r="B109">
        <v>1</v>
      </c>
      <c r="C109" s="4">
        <f t="shared" si="16"/>
        <v>5.70140602605513</v>
      </c>
      <c r="D109">
        <f t="shared" si="17"/>
        <v>5.70140602605513</v>
      </c>
      <c r="E109">
        <v>1</v>
      </c>
      <c r="F109" s="4">
        <f>$F$251</f>
        <v>1.1855456354457352</v>
      </c>
      <c r="G109">
        <f t="shared" si="18"/>
        <v>1.1855456354457352</v>
      </c>
      <c r="H109">
        <v>2</v>
      </c>
      <c r="I109" s="4">
        <f t="shared" si="19"/>
        <v>4.0723541826829361</v>
      </c>
      <c r="J109">
        <f t="shared" si="20"/>
        <v>8.1447083653658723</v>
      </c>
      <c r="K109">
        <v>3</v>
      </c>
      <c r="L109" s="4">
        <f t="shared" si="21"/>
        <v>2.4138838237526707</v>
      </c>
      <c r="M109">
        <f t="shared" si="22"/>
        <v>7.2416514712580122</v>
      </c>
      <c r="N109">
        <v>2</v>
      </c>
      <c r="O109" s="4">
        <f t="shared" si="23"/>
        <v>5.0561124465493279</v>
      </c>
      <c r="P109">
        <f t="shared" si="24"/>
        <v>10.112224893098656</v>
      </c>
      <c r="Q109">
        <v>0.9</v>
      </c>
      <c r="R109" s="4">
        <f t="shared" si="25"/>
        <v>5.5091985310825811</v>
      </c>
      <c r="S109">
        <f t="shared" si="26"/>
        <v>4.9582786779743229</v>
      </c>
      <c r="T109">
        <v>1</v>
      </c>
      <c r="U109" s="4">
        <f t="shared" si="27"/>
        <v>6.2556975409878701</v>
      </c>
      <c r="V109">
        <f t="shared" si="28"/>
        <v>6.2556975409878701</v>
      </c>
      <c r="X109">
        <f t="shared" si="29"/>
        <v>43.599512610185606</v>
      </c>
      <c r="Y109">
        <f t="shared" si="30"/>
        <v>108</v>
      </c>
      <c r="Z109">
        <f>VLOOKUP(A109,Referenz_FW!A:F,5,FALSE)</f>
        <v>0</v>
      </c>
      <c r="AA109">
        <f t="shared" si="31"/>
        <v>0</v>
      </c>
    </row>
    <row r="110" spans="1:27" x14ac:dyDescent="0.35">
      <c r="A110" s="5" t="s">
        <v>526</v>
      </c>
      <c r="B110">
        <v>3</v>
      </c>
      <c r="C110" s="4">
        <f t="shared" si="16"/>
        <v>5.70140602605513</v>
      </c>
      <c r="D110">
        <f t="shared" si="17"/>
        <v>17.104218078165388</v>
      </c>
      <c r="E110">
        <v>0</v>
      </c>
      <c r="F110" s="4">
        <f>$F$251</f>
        <v>1.1855456354457352</v>
      </c>
      <c r="G110">
        <f t="shared" si="18"/>
        <v>0</v>
      </c>
      <c r="H110">
        <v>0</v>
      </c>
      <c r="I110" s="4">
        <f t="shared" si="19"/>
        <v>4.0723541826829361</v>
      </c>
      <c r="J110">
        <f t="shared" si="20"/>
        <v>0</v>
      </c>
      <c r="K110">
        <v>5</v>
      </c>
      <c r="L110" s="4">
        <f t="shared" si="21"/>
        <v>2.4138838237526707</v>
      </c>
      <c r="M110">
        <f t="shared" si="22"/>
        <v>12.069419118763353</v>
      </c>
      <c r="N110">
        <v>3</v>
      </c>
      <c r="O110" s="4">
        <f t="shared" si="23"/>
        <v>5.0561124465493279</v>
      </c>
      <c r="P110">
        <f t="shared" si="24"/>
        <v>15.168337339647984</v>
      </c>
      <c r="Q110">
        <v>0.19999999999999971</v>
      </c>
      <c r="R110" s="4">
        <f t="shared" si="25"/>
        <v>5.5091985310825811</v>
      </c>
      <c r="S110">
        <f t="shared" si="26"/>
        <v>1.1018397062165146</v>
      </c>
      <c r="T110">
        <v>-0.5</v>
      </c>
      <c r="U110" s="4">
        <f t="shared" si="27"/>
        <v>6.2556975409878701</v>
      </c>
      <c r="V110">
        <f t="shared" si="28"/>
        <v>-3.1278487704939351</v>
      </c>
      <c r="X110">
        <f t="shared" si="29"/>
        <v>42.315965472299304</v>
      </c>
      <c r="Y110">
        <f t="shared" si="30"/>
        <v>109</v>
      </c>
      <c r="Z110">
        <f>VLOOKUP(A110,Referenz_FW!A:F,5,FALSE)</f>
        <v>0</v>
      </c>
      <c r="AA110">
        <f t="shared" si="31"/>
        <v>0</v>
      </c>
    </row>
    <row r="111" spans="1:27" x14ac:dyDescent="0.35">
      <c r="A111" s="5" t="s">
        <v>386</v>
      </c>
      <c r="B111">
        <v>1</v>
      </c>
      <c r="C111" s="4">
        <f t="shared" si="16"/>
        <v>5.70140602605513</v>
      </c>
      <c r="D111">
        <f t="shared" si="17"/>
        <v>5.70140602605513</v>
      </c>
      <c r="E111">
        <v>0</v>
      </c>
      <c r="G111">
        <f t="shared" si="18"/>
        <v>0</v>
      </c>
      <c r="H111">
        <v>0</v>
      </c>
      <c r="I111" s="4">
        <f t="shared" si="19"/>
        <v>4.0723541826829361</v>
      </c>
      <c r="J111">
        <f t="shared" si="20"/>
        <v>0</v>
      </c>
      <c r="K111">
        <v>7</v>
      </c>
      <c r="L111" s="4">
        <f t="shared" si="21"/>
        <v>2.4138838237526707</v>
      </c>
      <c r="M111">
        <f t="shared" si="22"/>
        <v>16.897186766268696</v>
      </c>
      <c r="N111">
        <v>3</v>
      </c>
      <c r="O111" s="4">
        <f t="shared" si="23"/>
        <v>5.0561124465493279</v>
      </c>
      <c r="P111">
        <f t="shared" si="24"/>
        <v>15.168337339647984</v>
      </c>
      <c r="Q111">
        <v>0.6</v>
      </c>
      <c r="R111" s="4">
        <f t="shared" si="25"/>
        <v>5.5091985310825811</v>
      </c>
      <c r="S111">
        <f t="shared" si="26"/>
        <v>3.3055191186495487</v>
      </c>
      <c r="T111">
        <v>-0.2</v>
      </c>
      <c r="U111" s="4">
        <f t="shared" si="27"/>
        <v>6.2556975409878701</v>
      </c>
      <c r="V111">
        <f t="shared" si="28"/>
        <v>-1.251139508197574</v>
      </c>
      <c r="X111">
        <f t="shared" si="29"/>
        <v>39.821309742423786</v>
      </c>
      <c r="Y111">
        <f t="shared" si="30"/>
        <v>110</v>
      </c>
      <c r="Z111">
        <f>VLOOKUP(A111,Referenz_FW!A:F,5,FALSE)</f>
        <v>0</v>
      </c>
      <c r="AA111">
        <f t="shared" si="31"/>
        <v>0</v>
      </c>
    </row>
    <row r="112" spans="1:27" x14ac:dyDescent="0.35">
      <c r="A112" s="5" t="s">
        <v>501</v>
      </c>
      <c r="B112">
        <v>1</v>
      </c>
      <c r="C112" s="4">
        <f t="shared" si="16"/>
        <v>5.70140602605513</v>
      </c>
      <c r="D112">
        <f t="shared" si="17"/>
        <v>5.70140602605513</v>
      </c>
      <c r="E112">
        <v>1</v>
      </c>
      <c r="G112">
        <f t="shared" si="18"/>
        <v>0</v>
      </c>
      <c r="H112">
        <v>1</v>
      </c>
      <c r="I112" s="4">
        <f t="shared" si="19"/>
        <v>4.0723541826829361</v>
      </c>
      <c r="J112">
        <f t="shared" si="20"/>
        <v>4.0723541826829361</v>
      </c>
      <c r="K112">
        <v>3</v>
      </c>
      <c r="L112" s="4">
        <f t="shared" si="21"/>
        <v>2.4138838237526707</v>
      </c>
      <c r="M112">
        <f t="shared" si="22"/>
        <v>7.2416514712580122</v>
      </c>
      <c r="N112">
        <v>4</v>
      </c>
      <c r="O112" s="4">
        <f t="shared" si="23"/>
        <v>5.0561124465493279</v>
      </c>
      <c r="P112">
        <f t="shared" si="24"/>
        <v>20.224449786197312</v>
      </c>
      <c r="Q112">
        <v>-0.60000000000000009</v>
      </c>
      <c r="R112" s="4">
        <f t="shared" si="25"/>
        <v>5.5091985310825811</v>
      </c>
      <c r="S112">
        <f t="shared" si="26"/>
        <v>-3.3055191186495492</v>
      </c>
      <c r="T112">
        <v>0.9</v>
      </c>
      <c r="U112" s="4">
        <f t="shared" si="27"/>
        <v>6.2556975409878701</v>
      </c>
      <c r="V112">
        <f t="shared" si="28"/>
        <v>5.6301277868890836</v>
      </c>
      <c r="X112">
        <f t="shared" si="29"/>
        <v>39.564470134432931</v>
      </c>
      <c r="Y112">
        <f t="shared" si="30"/>
        <v>111</v>
      </c>
      <c r="Z112">
        <f>VLOOKUP(A112,Referenz_FW!A:F,5,FALSE)</f>
        <v>0</v>
      </c>
      <c r="AA112">
        <f t="shared" si="31"/>
        <v>0</v>
      </c>
    </row>
    <row r="113" spans="1:27" x14ac:dyDescent="0.35">
      <c r="A113" s="5" t="s">
        <v>106</v>
      </c>
      <c r="B113">
        <v>1</v>
      </c>
      <c r="C113" s="4">
        <f t="shared" si="16"/>
        <v>5.70140602605513</v>
      </c>
      <c r="D113">
        <f t="shared" si="17"/>
        <v>5.70140602605513</v>
      </c>
      <c r="E113">
        <v>0</v>
      </c>
      <c r="F113" s="4">
        <f>$F$251</f>
        <v>1.1855456354457352</v>
      </c>
      <c r="G113">
        <f t="shared" si="18"/>
        <v>0</v>
      </c>
      <c r="H113">
        <v>1</v>
      </c>
      <c r="I113" s="4">
        <f t="shared" si="19"/>
        <v>4.0723541826829361</v>
      </c>
      <c r="J113">
        <f t="shared" si="20"/>
        <v>4.0723541826829361</v>
      </c>
      <c r="K113">
        <v>7</v>
      </c>
      <c r="L113" s="4">
        <f t="shared" si="21"/>
        <v>2.4138838237526707</v>
      </c>
      <c r="M113">
        <f t="shared" si="22"/>
        <v>16.897186766268696</v>
      </c>
      <c r="N113">
        <v>2</v>
      </c>
      <c r="O113" s="4">
        <f t="shared" si="23"/>
        <v>5.0561124465493279</v>
      </c>
      <c r="P113">
        <f t="shared" si="24"/>
        <v>10.112224893098656</v>
      </c>
      <c r="Q113">
        <v>0.8</v>
      </c>
      <c r="R113" s="4">
        <f t="shared" si="25"/>
        <v>5.5091985310825811</v>
      </c>
      <c r="S113">
        <f t="shared" si="26"/>
        <v>4.4073588248660647</v>
      </c>
      <c r="T113">
        <v>-0.4</v>
      </c>
      <c r="U113" s="4">
        <f t="shared" si="27"/>
        <v>6.2556975409878701</v>
      </c>
      <c r="V113">
        <f t="shared" si="28"/>
        <v>-2.502279016395148</v>
      </c>
      <c r="X113">
        <f t="shared" si="29"/>
        <v>38.688251676576336</v>
      </c>
      <c r="Y113">
        <f t="shared" si="30"/>
        <v>112</v>
      </c>
      <c r="Z113">
        <f>VLOOKUP(A113,Referenz_FW!A:F,5,FALSE)</f>
        <v>0</v>
      </c>
      <c r="AA113">
        <f t="shared" si="31"/>
        <v>0</v>
      </c>
    </row>
    <row r="114" spans="1:27" x14ac:dyDescent="0.35">
      <c r="A114" s="5" t="s">
        <v>84</v>
      </c>
      <c r="B114">
        <v>0</v>
      </c>
      <c r="C114" s="4">
        <f t="shared" si="16"/>
        <v>5.70140602605513</v>
      </c>
      <c r="D114">
        <f t="shared" si="17"/>
        <v>0</v>
      </c>
      <c r="E114">
        <v>1</v>
      </c>
      <c r="F114" s="4">
        <f>$F$251</f>
        <v>1.1855456354457352</v>
      </c>
      <c r="G114">
        <f t="shared" si="18"/>
        <v>1.1855456354457352</v>
      </c>
      <c r="H114">
        <v>1</v>
      </c>
      <c r="I114" s="4">
        <f t="shared" si="19"/>
        <v>4.0723541826829361</v>
      </c>
      <c r="J114">
        <f t="shared" si="20"/>
        <v>4.0723541826829361</v>
      </c>
      <c r="K114">
        <v>12</v>
      </c>
      <c r="L114" s="4">
        <f t="shared" si="21"/>
        <v>2.4138838237526707</v>
      </c>
      <c r="M114">
        <f t="shared" si="22"/>
        <v>28.966605885032049</v>
      </c>
      <c r="N114">
        <v>2</v>
      </c>
      <c r="O114" s="4">
        <f t="shared" si="23"/>
        <v>5.0561124465493279</v>
      </c>
      <c r="P114">
        <f t="shared" si="24"/>
        <v>10.112224893098656</v>
      </c>
      <c r="Q114">
        <v>-0.9</v>
      </c>
      <c r="R114" s="4">
        <f t="shared" si="25"/>
        <v>5.5091985310825811</v>
      </c>
      <c r="S114">
        <f t="shared" si="26"/>
        <v>-4.9582786779743229</v>
      </c>
      <c r="T114">
        <v>-0.2</v>
      </c>
      <c r="U114" s="4">
        <f t="shared" si="27"/>
        <v>6.2556975409878701</v>
      </c>
      <c r="V114">
        <f t="shared" si="28"/>
        <v>-1.251139508197574</v>
      </c>
      <c r="X114">
        <f t="shared" si="29"/>
        <v>38.127312410087477</v>
      </c>
      <c r="Y114">
        <f t="shared" si="30"/>
        <v>113</v>
      </c>
      <c r="Z114">
        <f>VLOOKUP(A114,Referenz_FW!A:F,5,FALSE)</f>
        <v>0</v>
      </c>
      <c r="AA114">
        <f t="shared" si="31"/>
        <v>0</v>
      </c>
    </row>
    <row r="115" spans="1:27" x14ac:dyDescent="0.35">
      <c r="A115" s="5" t="s">
        <v>90</v>
      </c>
      <c r="B115">
        <v>1</v>
      </c>
      <c r="C115" s="4">
        <f t="shared" si="16"/>
        <v>5.70140602605513</v>
      </c>
      <c r="D115">
        <f t="shared" si="17"/>
        <v>5.70140602605513</v>
      </c>
      <c r="E115">
        <v>0</v>
      </c>
      <c r="F115" s="4">
        <f>$F$251</f>
        <v>1.1855456354457352</v>
      </c>
      <c r="G115">
        <f t="shared" si="18"/>
        <v>0</v>
      </c>
      <c r="H115">
        <v>1</v>
      </c>
      <c r="I115" s="4">
        <f t="shared" si="19"/>
        <v>4.0723541826829361</v>
      </c>
      <c r="J115">
        <f t="shared" si="20"/>
        <v>4.0723541826829361</v>
      </c>
      <c r="K115">
        <v>9</v>
      </c>
      <c r="L115" s="4">
        <f t="shared" si="21"/>
        <v>2.4138838237526707</v>
      </c>
      <c r="M115">
        <f t="shared" si="22"/>
        <v>21.724954413774036</v>
      </c>
      <c r="N115">
        <v>1</v>
      </c>
      <c r="O115" s="4">
        <f t="shared" si="23"/>
        <v>5.0561124465493279</v>
      </c>
      <c r="P115">
        <f t="shared" si="24"/>
        <v>5.0561124465493279</v>
      </c>
      <c r="Q115">
        <v>0.2</v>
      </c>
      <c r="R115" s="4">
        <f t="shared" si="25"/>
        <v>5.5091985310825811</v>
      </c>
      <c r="S115">
        <f t="shared" si="26"/>
        <v>1.1018397062165162</v>
      </c>
      <c r="T115">
        <v>0</v>
      </c>
      <c r="U115" s="4">
        <f t="shared" si="27"/>
        <v>6.2556975409878701</v>
      </c>
      <c r="V115">
        <f t="shared" si="28"/>
        <v>0</v>
      </c>
      <c r="X115">
        <f t="shared" si="29"/>
        <v>37.656666775277948</v>
      </c>
      <c r="Y115">
        <f t="shared" si="30"/>
        <v>114</v>
      </c>
      <c r="Z115">
        <f>VLOOKUP(A115,Referenz_FW!A:F,5,FALSE)</f>
        <v>0</v>
      </c>
      <c r="AA115">
        <f t="shared" si="31"/>
        <v>0</v>
      </c>
    </row>
    <row r="116" spans="1:27" x14ac:dyDescent="0.35">
      <c r="A116" s="5" t="s">
        <v>345</v>
      </c>
      <c r="B116">
        <v>0</v>
      </c>
      <c r="C116" s="4">
        <f t="shared" si="16"/>
        <v>5.70140602605513</v>
      </c>
      <c r="D116">
        <f t="shared" si="17"/>
        <v>0</v>
      </c>
      <c r="E116">
        <v>1</v>
      </c>
      <c r="F116" s="4">
        <f>$F$251</f>
        <v>1.1855456354457352</v>
      </c>
      <c r="G116">
        <f t="shared" si="18"/>
        <v>1.1855456354457352</v>
      </c>
      <c r="H116">
        <v>1</v>
      </c>
      <c r="I116" s="4">
        <f t="shared" si="19"/>
        <v>4.0723541826829361</v>
      </c>
      <c r="J116">
        <f t="shared" si="20"/>
        <v>4.0723541826829361</v>
      </c>
      <c r="K116">
        <v>9</v>
      </c>
      <c r="L116" s="4">
        <f t="shared" si="21"/>
        <v>2.4138838237526707</v>
      </c>
      <c r="M116">
        <f t="shared" si="22"/>
        <v>21.724954413774036</v>
      </c>
      <c r="N116">
        <v>2</v>
      </c>
      <c r="O116" s="4">
        <f t="shared" si="23"/>
        <v>5.0561124465493279</v>
      </c>
      <c r="P116">
        <f t="shared" si="24"/>
        <v>10.112224893098656</v>
      </c>
      <c r="Q116">
        <v>-0.5</v>
      </c>
      <c r="R116" s="4">
        <f t="shared" si="25"/>
        <v>5.5091985310825811</v>
      </c>
      <c r="S116">
        <f t="shared" si="26"/>
        <v>-2.7545992655412905</v>
      </c>
      <c r="T116">
        <v>0.29999999999999988</v>
      </c>
      <c r="U116" s="4">
        <f t="shared" si="27"/>
        <v>6.2556975409878701</v>
      </c>
      <c r="V116">
        <f t="shared" si="28"/>
        <v>1.8767092622963604</v>
      </c>
      <c r="X116">
        <f t="shared" si="29"/>
        <v>36.217189121756434</v>
      </c>
      <c r="Y116">
        <f t="shared" si="30"/>
        <v>115</v>
      </c>
      <c r="Z116">
        <f>VLOOKUP(A116,Referenz_FW!A:F,5,FALSE)</f>
        <v>0</v>
      </c>
      <c r="AA116">
        <f t="shared" si="31"/>
        <v>0</v>
      </c>
    </row>
    <row r="117" spans="1:27" x14ac:dyDescent="0.35">
      <c r="A117" s="5" t="s">
        <v>453</v>
      </c>
      <c r="B117">
        <v>0</v>
      </c>
      <c r="C117" s="4">
        <f t="shared" si="16"/>
        <v>5.70140602605513</v>
      </c>
      <c r="D117">
        <f t="shared" si="17"/>
        <v>0</v>
      </c>
      <c r="E117">
        <v>0</v>
      </c>
      <c r="G117">
        <f t="shared" si="18"/>
        <v>0</v>
      </c>
      <c r="H117">
        <v>0</v>
      </c>
      <c r="I117" s="4">
        <f t="shared" si="19"/>
        <v>4.0723541826829361</v>
      </c>
      <c r="J117">
        <f t="shared" si="20"/>
        <v>0</v>
      </c>
      <c r="K117">
        <v>13</v>
      </c>
      <c r="L117" s="4">
        <f t="shared" si="21"/>
        <v>2.4138838237526707</v>
      </c>
      <c r="M117">
        <f t="shared" si="22"/>
        <v>31.380489708784719</v>
      </c>
      <c r="N117">
        <v>2</v>
      </c>
      <c r="O117" s="4">
        <f t="shared" si="23"/>
        <v>5.0561124465493279</v>
      </c>
      <c r="P117">
        <f t="shared" si="24"/>
        <v>10.112224893098656</v>
      </c>
      <c r="Q117">
        <v>-0.5</v>
      </c>
      <c r="R117" s="4">
        <f t="shared" si="25"/>
        <v>5.5091985310825811</v>
      </c>
      <c r="S117">
        <f t="shared" si="26"/>
        <v>-2.7545992655412905</v>
      </c>
      <c r="T117">
        <v>-0.8</v>
      </c>
      <c r="U117" s="4">
        <f t="shared" si="27"/>
        <v>6.2556975409878701</v>
      </c>
      <c r="V117">
        <f t="shared" si="28"/>
        <v>-5.0045580327902961</v>
      </c>
      <c r="X117">
        <f t="shared" si="29"/>
        <v>33.733557303551791</v>
      </c>
      <c r="Y117">
        <f t="shared" si="30"/>
        <v>116</v>
      </c>
      <c r="Z117">
        <f>VLOOKUP(A117,Referenz_FW!A:F,5,FALSE)</f>
        <v>0</v>
      </c>
      <c r="AA117">
        <f t="shared" si="31"/>
        <v>0</v>
      </c>
    </row>
    <row r="118" spans="1:27" x14ac:dyDescent="0.35">
      <c r="A118" s="5" t="s">
        <v>358</v>
      </c>
      <c r="B118">
        <v>1</v>
      </c>
      <c r="C118" s="4">
        <f t="shared" si="16"/>
        <v>5.70140602605513</v>
      </c>
      <c r="D118">
        <f t="shared" si="17"/>
        <v>5.70140602605513</v>
      </c>
      <c r="E118">
        <v>0</v>
      </c>
      <c r="G118">
        <f t="shared" si="18"/>
        <v>0</v>
      </c>
      <c r="H118">
        <v>0</v>
      </c>
      <c r="I118" s="4">
        <f t="shared" si="19"/>
        <v>4.0723541826829361</v>
      </c>
      <c r="J118">
        <f t="shared" si="20"/>
        <v>0</v>
      </c>
      <c r="K118">
        <v>4</v>
      </c>
      <c r="L118" s="4">
        <f t="shared" si="21"/>
        <v>2.4138838237526707</v>
      </c>
      <c r="M118">
        <f t="shared" si="22"/>
        <v>9.655535295010683</v>
      </c>
      <c r="N118">
        <v>4</v>
      </c>
      <c r="O118" s="4">
        <f t="shared" si="23"/>
        <v>5.0561124465493279</v>
      </c>
      <c r="P118">
        <f t="shared" si="24"/>
        <v>20.224449786197312</v>
      </c>
      <c r="Q118">
        <v>-0.39999999999999991</v>
      </c>
      <c r="R118" s="4">
        <f t="shared" si="25"/>
        <v>5.5091985310825811</v>
      </c>
      <c r="S118">
        <f t="shared" si="26"/>
        <v>-2.2036794124330319</v>
      </c>
      <c r="T118">
        <v>-0.1</v>
      </c>
      <c r="U118" s="4">
        <f t="shared" si="27"/>
        <v>6.2556975409878701</v>
      </c>
      <c r="V118">
        <f t="shared" si="28"/>
        <v>-0.62556975409878701</v>
      </c>
      <c r="X118">
        <f t="shared" si="29"/>
        <v>32.752141940731306</v>
      </c>
      <c r="Y118">
        <f t="shared" si="30"/>
        <v>117</v>
      </c>
      <c r="Z118">
        <f>VLOOKUP(A118,Referenz_FW!A:F,5,FALSE)</f>
        <v>0</v>
      </c>
      <c r="AA118">
        <f t="shared" si="31"/>
        <v>0</v>
      </c>
    </row>
    <row r="119" spans="1:27" x14ac:dyDescent="0.35">
      <c r="A119" s="5" t="s">
        <v>182</v>
      </c>
      <c r="B119">
        <v>0</v>
      </c>
      <c r="C119" s="4">
        <f t="shared" si="16"/>
        <v>5.70140602605513</v>
      </c>
      <c r="D119">
        <f t="shared" si="17"/>
        <v>0</v>
      </c>
      <c r="E119">
        <v>1</v>
      </c>
      <c r="G119">
        <f t="shared" si="18"/>
        <v>0</v>
      </c>
      <c r="H119">
        <v>1</v>
      </c>
      <c r="I119" s="4">
        <f t="shared" si="19"/>
        <v>4.0723541826829361</v>
      </c>
      <c r="J119">
        <f t="shared" si="20"/>
        <v>4.0723541826829361</v>
      </c>
      <c r="K119">
        <v>6</v>
      </c>
      <c r="L119" s="4">
        <f t="shared" si="21"/>
        <v>2.4138838237526707</v>
      </c>
      <c r="M119">
        <f t="shared" si="22"/>
        <v>14.483302942516024</v>
      </c>
      <c r="N119">
        <v>2</v>
      </c>
      <c r="O119" s="4">
        <f t="shared" si="23"/>
        <v>5.0561124465493279</v>
      </c>
      <c r="P119">
        <f t="shared" si="24"/>
        <v>10.112224893098656</v>
      </c>
      <c r="Q119">
        <v>-0.3</v>
      </c>
      <c r="R119" s="4">
        <f t="shared" si="25"/>
        <v>5.5091985310825811</v>
      </c>
      <c r="S119">
        <f t="shared" si="26"/>
        <v>-1.6527595593247744</v>
      </c>
      <c r="T119">
        <v>0.7</v>
      </c>
      <c r="U119" s="4">
        <f t="shared" si="27"/>
        <v>6.2556975409878701</v>
      </c>
      <c r="V119">
        <f t="shared" si="28"/>
        <v>4.3789882786915086</v>
      </c>
      <c r="X119">
        <f t="shared" si="29"/>
        <v>31.394110737664349</v>
      </c>
      <c r="Y119">
        <f t="shared" si="30"/>
        <v>118</v>
      </c>
      <c r="Z119">
        <f>VLOOKUP(A119,Referenz_FW!A:F,5,FALSE)</f>
        <v>0</v>
      </c>
      <c r="AA119">
        <f t="shared" si="31"/>
        <v>0</v>
      </c>
    </row>
    <row r="120" spans="1:27" x14ac:dyDescent="0.35">
      <c r="A120" s="5" t="s">
        <v>258</v>
      </c>
      <c r="B120">
        <v>1</v>
      </c>
      <c r="C120" s="4">
        <f t="shared" si="16"/>
        <v>5.70140602605513</v>
      </c>
      <c r="D120">
        <f t="shared" si="17"/>
        <v>5.70140602605513</v>
      </c>
      <c r="E120">
        <v>0</v>
      </c>
      <c r="G120">
        <f t="shared" si="18"/>
        <v>0</v>
      </c>
      <c r="H120">
        <v>0</v>
      </c>
      <c r="I120" s="4">
        <f t="shared" si="19"/>
        <v>4.0723541826829361</v>
      </c>
      <c r="J120">
        <f t="shared" si="20"/>
        <v>0</v>
      </c>
      <c r="K120">
        <v>7</v>
      </c>
      <c r="L120" s="4">
        <f t="shared" si="21"/>
        <v>2.4138838237526707</v>
      </c>
      <c r="M120">
        <f t="shared" si="22"/>
        <v>16.897186766268696</v>
      </c>
      <c r="N120">
        <v>2</v>
      </c>
      <c r="O120" s="4">
        <f t="shared" si="23"/>
        <v>5.0561124465493279</v>
      </c>
      <c r="P120">
        <f t="shared" si="24"/>
        <v>10.112224893098656</v>
      </c>
      <c r="Q120">
        <v>0.2</v>
      </c>
      <c r="R120" s="4">
        <f t="shared" si="25"/>
        <v>5.5091985310825811</v>
      </c>
      <c r="S120">
        <f t="shared" si="26"/>
        <v>1.1018397062165162</v>
      </c>
      <c r="T120">
        <v>-0.4</v>
      </c>
      <c r="U120" s="4">
        <f t="shared" si="27"/>
        <v>6.2556975409878701</v>
      </c>
      <c r="V120">
        <f t="shared" si="28"/>
        <v>-2.502279016395148</v>
      </c>
      <c r="X120">
        <f t="shared" si="29"/>
        <v>31.31037837524385</v>
      </c>
      <c r="Y120">
        <f t="shared" si="30"/>
        <v>119</v>
      </c>
      <c r="Z120">
        <f>VLOOKUP(A120,Referenz_FW!A:F,5,FALSE)</f>
        <v>0</v>
      </c>
      <c r="AA120">
        <f t="shared" si="31"/>
        <v>0</v>
      </c>
    </row>
    <row r="121" spans="1:27" x14ac:dyDescent="0.35">
      <c r="A121" s="5" t="s">
        <v>173</v>
      </c>
      <c r="B121">
        <v>0</v>
      </c>
      <c r="C121" s="4">
        <f t="shared" si="16"/>
        <v>5.70140602605513</v>
      </c>
      <c r="D121">
        <f t="shared" si="17"/>
        <v>0</v>
      </c>
      <c r="E121">
        <v>1</v>
      </c>
      <c r="G121">
        <f t="shared" si="18"/>
        <v>0</v>
      </c>
      <c r="H121">
        <v>4</v>
      </c>
      <c r="I121" s="4">
        <f t="shared" si="19"/>
        <v>4.0723541826829361</v>
      </c>
      <c r="J121">
        <f t="shared" si="20"/>
        <v>16.289416730731745</v>
      </c>
      <c r="K121">
        <v>4</v>
      </c>
      <c r="L121" s="4">
        <f t="shared" si="21"/>
        <v>2.4138838237526707</v>
      </c>
      <c r="M121">
        <f t="shared" si="22"/>
        <v>9.655535295010683</v>
      </c>
      <c r="N121">
        <v>0</v>
      </c>
      <c r="O121" s="4">
        <f t="shared" si="23"/>
        <v>5.0561124465493279</v>
      </c>
      <c r="P121">
        <f t="shared" si="24"/>
        <v>0</v>
      </c>
      <c r="Q121">
        <v>-0.1</v>
      </c>
      <c r="R121" s="4">
        <f t="shared" si="25"/>
        <v>5.5091985310825811</v>
      </c>
      <c r="S121">
        <f t="shared" si="26"/>
        <v>-0.55091985310825808</v>
      </c>
      <c r="T121">
        <v>0.9</v>
      </c>
      <c r="U121" s="4">
        <f t="shared" si="27"/>
        <v>6.2556975409878701</v>
      </c>
      <c r="V121">
        <f t="shared" si="28"/>
        <v>5.6301277868890836</v>
      </c>
      <c r="X121">
        <f t="shared" si="29"/>
        <v>31.024159959523253</v>
      </c>
      <c r="Y121">
        <f t="shared" si="30"/>
        <v>120</v>
      </c>
      <c r="Z121">
        <f>VLOOKUP(A121,Referenz_FW!A:F,5,FALSE)</f>
        <v>0</v>
      </c>
      <c r="AA121">
        <f t="shared" si="31"/>
        <v>0</v>
      </c>
    </row>
    <row r="122" spans="1:27" x14ac:dyDescent="0.35">
      <c r="A122" s="5" t="s">
        <v>83</v>
      </c>
      <c r="B122">
        <v>1</v>
      </c>
      <c r="C122" s="4">
        <f t="shared" si="16"/>
        <v>5.70140602605513</v>
      </c>
      <c r="D122">
        <f t="shared" si="17"/>
        <v>5.70140602605513</v>
      </c>
      <c r="E122">
        <v>0</v>
      </c>
      <c r="F122" s="4">
        <f>$F$251</f>
        <v>1.1855456354457352</v>
      </c>
      <c r="G122">
        <f t="shared" si="18"/>
        <v>0</v>
      </c>
      <c r="H122">
        <v>0</v>
      </c>
      <c r="I122" s="4">
        <f t="shared" si="19"/>
        <v>4.0723541826829361</v>
      </c>
      <c r="J122">
        <f t="shared" si="20"/>
        <v>0</v>
      </c>
      <c r="K122">
        <v>8</v>
      </c>
      <c r="L122" s="4">
        <f t="shared" si="21"/>
        <v>2.4138838237526707</v>
      </c>
      <c r="M122">
        <f t="shared" si="22"/>
        <v>19.311070590021366</v>
      </c>
      <c r="N122">
        <v>1</v>
      </c>
      <c r="O122" s="4">
        <f t="shared" si="23"/>
        <v>5.0561124465493279</v>
      </c>
      <c r="P122">
        <f t="shared" si="24"/>
        <v>5.0561124465493279</v>
      </c>
      <c r="Q122">
        <v>0.7</v>
      </c>
      <c r="R122" s="4">
        <f t="shared" si="25"/>
        <v>5.5091985310825811</v>
      </c>
      <c r="S122">
        <f t="shared" si="26"/>
        <v>3.8564389717578065</v>
      </c>
      <c r="T122">
        <v>-0.6</v>
      </c>
      <c r="U122" s="4">
        <f t="shared" si="27"/>
        <v>6.2556975409878701</v>
      </c>
      <c r="V122">
        <f t="shared" si="28"/>
        <v>-3.7534185245927221</v>
      </c>
      <c r="X122">
        <f t="shared" si="29"/>
        <v>30.171609509790912</v>
      </c>
      <c r="Y122">
        <f t="shared" si="30"/>
        <v>121</v>
      </c>
      <c r="Z122">
        <f>VLOOKUP(A122,Referenz_FW!A:F,5,FALSE)</f>
        <v>0</v>
      </c>
      <c r="AA122">
        <f t="shared" si="31"/>
        <v>0</v>
      </c>
    </row>
    <row r="123" spans="1:27" x14ac:dyDescent="0.35">
      <c r="A123" s="5" t="s">
        <v>74</v>
      </c>
      <c r="B123">
        <v>1</v>
      </c>
      <c r="C123" s="4">
        <f t="shared" si="16"/>
        <v>5.70140602605513</v>
      </c>
      <c r="D123">
        <f t="shared" si="17"/>
        <v>5.70140602605513</v>
      </c>
      <c r="E123">
        <v>0</v>
      </c>
      <c r="F123" s="4">
        <f>$F$251</f>
        <v>1.1855456354457352</v>
      </c>
      <c r="G123">
        <f t="shared" si="18"/>
        <v>0</v>
      </c>
      <c r="H123">
        <v>1</v>
      </c>
      <c r="I123" s="4">
        <f t="shared" si="19"/>
        <v>4.0723541826829361</v>
      </c>
      <c r="J123">
        <f t="shared" si="20"/>
        <v>4.0723541826829361</v>
      </c>
      <c r="K123">
        <v>5</v>
      </c>
      <c r="L123" s="4">
        <f t="shared" si="21"/>
        <v>2.4138838237526707</v>
      </c>
      <c r="M123">
        <f t="shared" si="22"/>
        <v>12.069419118763353</v>
      </c>
      <c r="N123">
        <v>3</v>
      </c>
      <c r="O123" s="4">
        <f t="shared" si="23"/>
        <v>5.0561124465493279</v>
      </c>
      <c r="P123">
        <f t="shared" si="24"/>
        <v>15.168337339647984</v>
      </c>
      <c r="Q123">
        <v>-0.5</v>
      </c>
      <c r="R123" s="4">
        <f t="shared" si="25"/>
        <v>5.5091985310825811</v>
      </c>
      <c r="S123">
        <f t="shared" si="26"/>
        <v>-2.7545992655412905</v>
      </c>
      <c r="T123">
        <v>-0.8</v>
      </c>
      <c r="U123" s="4">
        <f t="shared" si="27"/>
        <v>6.2556975409878701</v>
      </c>
      <c r="V123">
        <f t="shared" si="28"/>
        <v>-5.0045580327902961</v>
      </c>
      <c r="X123">
        <f t="shared" si="29"/>
        <v>29.252359368817814</v>
      </c>
      <c r="Y123">
        <f t="shared" si="30"/>
        <v>122</v>
      </c>
      <c r="Z123">
        <f>VLOOKUP(A123,Referenz_FW!A:F,5,FALSE)</f>
        <v>0</v>
      </c>
      <c r="AA123">
        <f t="shared" si="31"/>
        <v>0</v>
      </c>
    </row>
    <row r="124" spans="1:27" x14ac:dyDescent="0.35">
      <c r="A124" s="5" t="s">
        <v>539</v>
      </c>
      <c r="B124">
        <v>1</v>
      </c>
      <c r="C124" s="4">
        <f t="shared" si="16"/>
        <v>5.70140602605513</v>
      </c>
      <c r="D124">
        <f t="shared" si="17"/>
        <v>5.70140602605513</v>
      </c>
      <c r="E124">
        <v>0</v>
      </c>
      <c r="G124">
        <f t="shared" si="18"/>
        <v>0</v>
      </c>
      <c r="H124">
        <v>0</v>
      </c>
      <c r="I124" s="4">
        <f t="shared" si="19"/>
        <v>4.0723541826829361</v>
      </c>
      <c r="J124">
        <f t="shared" si="20"/>
        <v>0</v>
      </c>
      <c r="K124">
        <v>3</v>
      </c>
      <c r="L124" s="4">
        <f t="shared" si="21"/>
        <v>2.4138838237526707</v>
      </c>
      <c r="M124">
        <f t="shared" si="22"/>
        <v>7.2416514712580122</v>
      </c>
      <c r="N124">
        <v>2</v>
      </c>
      <c r="O124" s="4">
        <f t="shared" si="23"/>
        <v>5.0561124465493279</v>
      </c>
      <c r="P124">
        <f t="shared" si="24"/>
        <v>10.112224893098656</v>
      </c>
      <c r="Q124">
        <v>0.9</v>
      </c>
      <c r="R124" s="4">
        <f t="shared" si="25"/>
        <v>5.5091985310825811</v>
      </c>
      <c r="S124">
        <f t="shared" si="26"/>
        <v>4.9582786779743229</v>
      </c>
      <c r="T124">
        <v>0</v>
      </c>
      <c r="U124" s="4">
        <f t="shared" si="27"/>
        <v>6.2556975409878701</v>
      </c>
      <c r="V124">
        <f t="shared" si="28"/>
        <v>0</v>
      </c>
      <c r="X124">
        <f t="shared" si="29"/>
        <v>28.013561068386124</v>
      </c>
      <c r="Y124">
        <f t="shared" si="30"/>
        <v>123</v>
      </c>
      <c r="Z124">
        <f>VLOOKUP(A124,Referenz_FW!A:F,5,FALSE)</f>
        <v>0</v>
      </c>
      <c r="AA124">
        <f t="shared" si="31"/>
        <v>0</v>
      </c>
    </row>
    <row r="125" spans="1:27" x14ac:dyDescent="0.35">
      <c r="A125" s="5" t="s">
        <v>431</v>
      </c>
      <c r="B125">
        <v>0</v>
      </c>
      <c r="C125" s="4">
        <f t="shared" si="16"/>
        <v>5.70140602605513</v>
      </c>
      <c r="D125">
        <f t="shared" si="17"/>
        <v>0</v>
      </c>
      <c r="E125">
        <v>0</v>
      </c>
      <c r="G125">
        <f t="shared" si="18"/>
        <v>0</v>
      </c>
      <c r="H125">
        <v>0</v>
      </c>
      <c r="I125" s="4">
        <f t="shared" si="19"/>
        <v>4.0723541826829361</v>
      </c>
      <c r="J125">
        <f t="shared" si="20"/>
        <v>0</v>
      </c>
      <c r="K125">
        <v>12</v>
      </c>
      <c r="L125" s="4">
        <f t="shared" si="21"/>
        <v>2.4138838237526707</v>
      </c>
      <c r="M125">
        <f t="shared" si="22"/>
        <v>28.966605885032049</v>
      </c>
      <c r="N125">
        <v>0</v>
      </c>
      <c r="O125" s="4">
        <f t="shared" si="23"/>
        <v>5.0561124465493279</v>
      </c>
      <c r="P125">
        <f t="shared" si="24"/>
        <v>0</v>
      </c>
      <c r="Q125">
        <v>-0.7</v>
      </c>
      <c r="R125" s="4">
        <f t="shared" si="25"/>
        <v>5.5091985310825811</v>
      </c>
      <c r="S125">
        <f t="shared" si="26"/>
        <v>-3.8564389717578065</v>
      </c>
      <c r="T125">
        <v>-0.2</v>
      </c>
      <c r="U125" s="4">
        <f t="shared" si="27"/>
        <v>6.2556975409878701</v>
      </c>
      <c r="V125">
        <f t="shared" si="28"/>
        <v>-1.251139508197574</v>
      </c>
      <c r="X125">
        <f t="shared" si="29"/>
        <v>23.859027405076667</v>
      </c>
      <c r="Y125">
        <f t="shared" si="30"/>
        <v>124</v>
      </c>
      <c r="Z125">
        <f>VLOOKUP(A125,Referenz_FW!A:F,5,FALSE)</f>
        <v>0</v>
      </c>
      <c r="AA125">
        <f t="shared" si="31"/>
        <v>0</v>
      </c>
    </row>
    <row r="126" spans="1:27" x14ac:dyDescent="0.35">
      <c r="A126" s="5" t="s">
        <v>531</v>
      </c>
      <c r="B126">
        <v>1</v>
      </c>
      <c r="C126" s="4">
        <f t="shared" si="16"/>
        <v>5.70140602605513</v>
      </c>
      <c r="D126">
        <f t="shared" si="17"/>
        <v>5.70140602605513</v>
      </c>
      <c r="E126">
        <v>0</v>
      </c>
      <c r="G126">
        <f t="shared" si="18"/>
        <v>0</v>
      </c>
      <c r="H126">
        <v>0</v>
      </c>
      <c r="I126" s="4">
        <f t="shared" si="19"/>
        <v>4.0723541826829361</v>
      </c>
      <c r="J126">
        <f t="shared" si="20"/>
        <v>0</v>
      </c>
      <c r="K126">
        <v>4</v>
      </c>
      <c r="L126" s="4">
        <f t="shared" si="21"/>
        <v>2.4138838237526707</v>
      </c>
      <c r="M126">
        <f t="shared" si="22"/>
        <v>9.655535295010683</v>
      </c>
      <c r="N126">
        <v>2</v>
      </c>
      <c r="O126" s="4">
        <f t="shared" si="23"/>
        <v>5.0561124465493279</v>
      </c>
      <c r="P126">
        <f t="shared" si="24"/>
        <v>10.112224893098656</v>
      </c>
      <c r="Q126">
        <v>-0.59999999999999987</v>
      </c>
      <c r="R126" s="4">
        <f t="shared" si="25"/>
        <v>5.5091985310825811</v>
      </c>
      <c r="S126">
        <f t="shared" si="26"/>
        <v>-3.3055191186495478</v>
      </c>
      <c r="T126">
        <v>0</v>
      </c>
      <c r="U126" s="4">
        <f t="shared" si="27"/>
        <v>6.2556975409878701</v>
      </c>
      <c r="V126">
        <f t="shared" si="28"/>
        <v>0</v>
      </c>
      <c r="X126">
        <f t="shared" si="29"/>
        <v>22.163647095514925</v>
      </c>
      <c r="Y126">
        <f t="shared" si="30"/>
        <v>125</v>
      </c>
      <c r="Z126">
        <f>VLOOKUP(A126,Referenz_FW!A:F,5,FALSE)</f>
        <v>0</v>
      </c>
      <c r="AA126">
        <f t="shared" si="31"/>
        <v>0</v>
      </c>
    </row>
    <row r="127" spans="1:27" x14ac:dyDescent="0.35">
      <c r="A127" s="5" t="s">
        <v>94</v>
      </c>
      <c r="B127">
        <v>0</v>
      </c>
      <c r="C127" s="4">
        <f t="shared" si="16"/>
        <v>5.70140602605513</v>
      </c>
      <c r="D127">
        <f t="shared" si="17"/>
        <v>0</v>
      </c>
      <c r="E127">
        <v>1</v>
      </c>
      <c r="F127" s="4">
        <f>$F$251</f>
        <v>1.1855456354457352</v>
      </c>
      <c r="G127">
        <f t="shared" si="18"/>
        <v>1.1855456354457352</v>
      </c>
      <c r="H127">
        <v>2</v>
      </c>
      <c r="I127" s="4">
        <f t="shared" si="19"/>
        <v>4.0723541826829361</v>
      </c>
      <c r="J127">
        <f t="shared" si="20"/>
        <v>8.1447083653658723</v>
      </c>
      <c r="K127">
        <v>3</v>
      </c>
      <c r="L127" s="4">
        <f t="shared" si="21"/>
        <v>2.4138838237526707</v>
      </c>
      <c r="M127">
        <f t="shared" si="22"/>
        <v>7.2416514712580122</v>
      </c>
      <c r="N127">
        <v>0</v>
      </c>
      <c r="O127" s="4">
        <f t="shared" si="23"/>
        <v>5.0561124465493279</v>
      </c>
      <c r="P127">
        <f t="shared" si="24"/>
        <v>0</v>
      </c>
      <c r="Q127">
        <v>0</v>
      </c>
      <c r="R127" s="4">
        <f t="shared" si="25"/>
        <v>5.5091985310825811</v>
      </c>
      <c r="S127">
        <f t="shared" si="26"/>
        <v>0</v>
      </c>
      <c r="T127">
        <v>0.7</v>
      </c>
      <c r="U127" s="4">
        <f t="shared" si="27"/>
        <v>6.2556975409878701</v>
      </c>
      <c r="V127">
        <f t="shared" si="28"/>
        <v>4.3789882786915086</v>
      </c>
      <c r="X127">
        <f t="shared" si="29"/>
        <v>20.950893750761129</v>
      </c>
      <c r="Y127">
        <f t="shared" si="30"/>
        <v>126</v>
      </c>
      <c r="Z127">
        <f>VLOOKUP(A127,Referenz_FW!A:F,5,FALSE)</f>
        <v>0</v>
      </c>
      <c r="AA127">
        <f t="shared" si="31"/>
        <v>0</v>
      </c>
    </row>
    <row r="128" spans="1:27" x14ac:dyDescent="0.35">
      <c r="A128" s="5" t="s">
        <v>473</v>
      </c>
      <c r="B128">
        <v>0</v>
      </c>
      <c r="C128" s="4">
        <f t="shared" si="16"/>
        <v>5.70140602605513</v>
      </c>
      <c r="D128">
        <f t="shared" si="17"/>
        <v>0</v>
      </c>
      <c r="E128">
        <v>1</v>
      </c>
      <c r="G128">
        <f t="shared" si="18"/>
        <v>0</v>
      </c>
      <c r="H128">
        <v>1</v>
      </c>
      <c r="I128" s="4">
        <f t="shared" si="19"/>
        <v>4.0723541826829361</v>
      </c>
      <c r="J128">
        <f t="shared" si="20"/>
        <v>4.0723541826829361</v>
      </c>
      <c r="K128">
        <v>5</v>
      </c>
      <c r="L128" s="4">
        <f t="shared" si="21"/>
        <v>2.4138838237526707</v>
      </c>
      <c r="M128">
        <f t="shared" si="22"/>
        <v>12.069419118763353</v>
      </c>
      <c r="N128">
        <v>0</v>
      </c>
      <c r="O128" s="4">
        <f t="shared" si="23"/>
        <v>5.0561124465493279</v>
      </c>
      <c r="P128">
        <f t="shared" si="24"/>
        <v>0</v>
      </c>
      <c r="Q128">
        <v>0</v>
      </c>
      <c r="R128" s="4">
        <f t="shared" si="25"/>
        <v>5.5091985310825811</v>
      </c>
      <c r="S128">
        <f t="shared" si="26"/>
        <v>0</v>
      </c>
      <c r="T128">
        <v>0.7</v>
      </c>
      <c r="U128" s="4">
        <f t="shared" si="27"/>
        <v>6.2556975409878701</v>
      </c>
      <c r="V128">
        <f t="shared" si="28"/>
        <v>4.3789882786915086</v>
      </c>
      <c r="X128">
        <f t="shared" si="29"/>
        <v>20.520761580137798</v>
      </c>
      <c r="Y128">
        <f t="shared" si="30"/>
        <v>127</v>
      </c>
      <c r="Z128">
        <f>VLOOKUP(A128,Referenz_FW!A:F,5,FALSE)</f>
        <v>0</v>
      </c>
      <c r="AA128">
        <f t="shared" si="31"/>
        <v>0</v>
      </c>
    </row>
    <row r="129" spans="1:27" x14ac:dyDescent="0.35">
      <c r="A129" s="5" t="s">
        <v>523</v>
      </c>
      <c r="B129">
        <v>1</v>
      </c>
      <c r="C129" s="4">
        <f t="shared" si="16"/>
        <v>5.70140602605513</v>
      </c>
      <c r="D129">
        <f t="shared" si="17"/>
        <v>5.70140602605513</v>
      </c>
      <c r="E129">
        <v>0</v>
      </c>
      <c r="F129" s="4">
        <f>$F$251</f>
        <v>1.1855456354457352</v>
      </c>
      <c r="G129">
        <f t="shared" si="18"/>
        <v>0</v>
      </c>
      <c r="H129">
        <v>0</v>
      </c>
      <c r="I129" s="4">
        <f t="shared" si="19"/>
        <v>4.0723541826829361</v>
      </c>
      <c r="J129">
        <f t="shared" si="20"/>
        <v>0</v>
      </c>
      <c r="K129">
        <v>2</v>
      </c>
      <c r="L129" s="4">
        <f t="shared" si="21"/>
        <v>2.4138838237526707</v>
      </c>
      <c r="M129">
        <f t="shared" si="22"/>
        <v>4.8277676475053415</v>
      </c>
      <c r="N129">
        <v>1</v>
      </c>
      <c r="O129" s="4">
        <f t="shared" si="23"/>
        <v>5.0561124465493279</v>
      </c>
      <c r="P129">
        <f t="shared" si="24"/>
        <v>5.0561124465493279</v>
      </c>
      <c r="Q129">
        <v>0.7</v>
      </c>
      <c r="R129" s="4">
        <f t="shared" si="25"/>
        <v>5.5091985310825811</v>
      </c>
      <c r="S129">
        <f t="shared" si="26"/>
        <v>3.8564389717578065</v>
      </c>
      <c r="T129">
        <v>0</v>
      </c>
      <c r="U129" s="4">
        <f t="shared" si="27"/>
        <v>6.2556975409878701</v>
      </c>
      <c r="V129">
        <f t="shared" si="28"/>
        <v>0</v>
      </c>
      <c r="X129">
        <f t="shared" si="29"/>
        <v>19.441725091867607</v>
      </c>
      <c r="Y129">
        <f t="shared" si="30"/>
        <v>128</v>
      </c>
      <c r="Z129">
        <f>VLOOKUP(A129,Referenz_FW!A:F,5,FALSE)</f>
        <v>0</v>
      </c>
      <c r="AA129">
        <f t="shared" si="31"/>
        <v>0</v>
      </c>
    </row>
    <row r="130" spans="1:27" x14ac:dyDescent="0.35">
      <c r="A130" s="5" t="s">
        <v>522</v>
      </c>
      <c r="B130">
        <v>0</v>
      </c>
      <c r="C130" s="4">
        <f t="shared" ref="C130:C193" si="32">$C$251</f>
        <v>5.70140602605513</v>
      </c>
      <c r="D130">
        <f t="shared" ref="D130:D193" si="33">B130*C130</f>
        <v>0</v>
      </c>
      <c r="E130">
        <v>1</v>
      </c>
      <c r="F130" s="4">
        <f>$F$251</f>
        <v>1.1855456354457352</v>
      </c>
      <c r="G130">
        <f t="shared" ref="G130:G193" si="34">E130*F130</f>
        <v>1.1855456354457352</v>
      </c>
      <c r="H130">
        <v>1</v>
      </c>
      <c r="I130" s="4">
        <f t="shared" ref="I130:I193" si="35">$I$251</f>
        <v>4.0723541826829361</v>
      </c>
      <c r="J130">
        <f t="shared" ref="J130:J193" si="36">H130*I130</f>
        <v>4.0723541826829361</v>
      </c>
      <c r="K130">
        <v>2</v>
      </c>
      <c r="L130" s="4">
        <f t="shared" ref="L130:L193" si="37">$L$251</f>
        <v>2.4138838237526707</v>
      </c>
      <c r="M130">
        <f t="shared" ref="M130:M193" si="38">K130*L130</f>
        <v>4.8277676475053415</v>
      </c>
      <c r="N130">
        <v>1</v>
      </c>
      <c r="O130" s="4">
        <f t="shared" ref="O130:O193" si="39">$O$251</f>
        <v>5.0561124465493279</v>
      </c>
      <c r="P130">
        <f t="shared" ref="P130:P193" si="40">N130*O130</f>
        <v>5.0561124465493279</v>
      </c>
      <c r="Q130">
        <v>0</v>
      </c>
      <c r="R130" s="4">
        <f t="shared" ref="R130:R193" si="41">$R$251</f>
        <v>5.5091985310825811</v>
      </c>
      <c r="S130">
        <f t="shared" ref="S130:S193" si="42">Q130*R130</f>
        <v>0</v>
      </c>
      <c r="T130">
        <v>0.5</v>
      </c>
      <c r="U130" s="4">
        <f t="shared" ref="U130:U193" si="43">$U$251</f>
        <v>6.2556975409878701</v>
      </c>
      <c r="V130">
        <f t="shared" ref="V130:V193" si="44">T130*U130</f>
        <v>3.1278487704939351</v>
      </c>
      <c r="X130">
        <f t="shared" ref="X130:X193" si="45">SUM(,V130,S130,P130,M130,J130,G130,D130)</f>
        <v>18.269628682677276</v>
      </c>
      <c r="Y130">
        <f t="shared" ref="Y130:Y193" si="46">RANK(X130,X:X,0)</f>
        <v>129</v>
      </c>
      <c r="Z130">
        <f>VLOOKUP(A130,Referenz_FW!A:F,5,FALSE)</f>
        <v>0</v>
      </c>
      <c r="AA130">
        <f t="shared" ref="AA130:AA193" si="47">IFERROR(IF(Z130=0,0,ABS(Y130-Z130)),0)</f>
        <v>0</v>
      </c>
    </row>
    <row r="131" spans="1:27" x14ac:dyDescent="0.35">
      <c r="A131" s="5" t="s">
        <v>332</v>
      </c>
      <c r="B131">
        <v>0</v>
      </c>
      <c r="C131" s="4">
        <f t="shared" si="32"/>
        <v>5.70140602605513</v>
      </c>
      <c r="D131">
        <f t="shared" si="33"/>
        <v>0</v>
      </c>
      <c r="E131">
        <v>0</v>
      </c>
      <c r="G131">
        <f t="shared" si="34"/>
        <v>0</v>
      </c>
      <c r="H131">
        <v>0</v>
      </c>
      <c r="I131" s="4">
        <f t="shared" si="35"/>
        <v>4.0723541826829361</v>
      </c>
      <c r="J131">
        <f t="shared" si="36"/>
        <v>0</v>
      </c>
      <c r="K131">
        <v>9</v>
      </c>
      <c r="L131" s="4">
        <f t="shared" si="37"/>
        <v>2.4138838237526707</v>
      </c>
      <c r="M131">
        <f t="shared" si="38"/>
        <v>21.724954413774036</v>
      </c>
      <c r="N131">
        <v>0</v>
      </c>
      <c r="O131" s="4">
        <f t="shared" si="39"/>
        <v>5.0561124465493279</v>
      </c>
      <c r="P131">
        <f t="shared" si="40"/>
        <v>0</v>
      </c>
      <c r="Q131">
        <v>-0.1</v>
      </c>
      <c r="R131" s="4">
        <f t="shared" si="41"/>
        <v>5.5091985310825811</v>
      </c>
      <c r="S131">
        <f t="shared" si="42"/>
        <v>-0.55091985310825808</v>
      </c>
      <c r="T131">
        <v>-0.5</v>
      </c>
      <c r="U131" s="4">
        <f t="shared" si="43"/>
        <v>6.2556975409878701</v>
      </c>
      <c r="V131">
        <f t="shared" si="44"/>
        <v>-3.1278487704939351</v>
      </c>
      <c r="X131">
        <f t="shared" si="45"/>
        <v>18.046185790171844</v>
      </c>
      <c r="Y131">
        <f t="shared" si="46"/>
        <v>130</v>
      </c>
      <c r="Z131">
        <f>VLOOKUP(A131,Referenz_FW!A:F,5,FALSE)</f>
        <v>0</v>
      </c>
      <c r="AA131">
        <f t="shared" si="47"/>
        <v>0</v>
      </c>
    </row>
    <row r="132" spans="1:27" x14ac:dyDescent="0.35">
      <c r="A132" s="5" t="s">
        <v>289</v>
      </c>
      <c r="B132">
        <v>0</v>
      </c>
      <c r="C132" s="4">
        <f t="shared" si="32"/>
        <v>5.70140602605513</v>
      </c>
      <c r="D132">
        <f t="shared" si="33"/>
        <v>0</v>
      </c>
      <c r="E132">
        <v>0</v>
      </c>
      <c r="G132">
        <f t="shared" si="34"/>
        <v>0</v>
      </c>
      <c r="H132">
        <v>0</v>
      </c>
      <c r="I132" s="4">
        <f t="shared" si="35"/>
        <v>4.0723541826829361</v>
      </c>
      <c r="J132">
        <f t="shared" si="36"/>
        <v>0</v>
      </c>
      <c r="K132">
        <v>3</v>
      </c>
      <c r="L132" s="4">
        <f t="shared" si="37"/>
        <v>2.4138838237526707</v>
      </c>
      <c r="M132">
        <f t="shared" si="38"/>
        <v>7.2416514712580122</v>
      </c>
      <c r="N132">
        <v>2</v>
      </c>
      <c r="O132" s="4">
        <f t="shared" si="39"/>
        <v>5.0561124465493279</v>
      </c>
      <c r="P132">
        <f t="shared" si="40"/>
        <v>10.112224893098656</v>
      </c>
      <c r="Q132">
        <v>-0.1</v>
      </c>
      <c r="R132" s="4">
        <f t="shared" si="41"/>
        <v>5.5091985310825811</v>
      </c>
      <c r="S132">
        <f t="shared" si="42"/>
        <v>-0.55091985310825808</v>
      </c>
      <c r="T132">
        <v>-0.1</v>
      </c>
      <c r="U132" s="4">
        <f t="shared" si="43"/>
        <v>6.2556975409878701</v>
      </c>
      <c r="V132">
        <f t="shared" si="44"/>
        <v>-0.62556975409878701</v>
      </c>
      <c r="X132">
        <f t="shared" si="45"/>
        <v>16.177386757149623</v>
      </c>
      <c r="Y132">
        <f t="shared" si="46"/>
        <v>131</v>
      </c>
      <c r="Z132">
        <f>VLOOKUP(A132,Referenz_FW!A:F,5,FALSE)</f>
        <v>0</v>
      </c>
      <c r="AA132">
        <f t="shared" si="47"/>
        <v>0</v>
      </c>
    </row>
    <row r="133" spans="1:27" x14ac:dyDescent="0.35">
      <c r="A133" s="5" t="s">
        <v>470</v>
      </c>
      <c r="B133">
        <v>0</v>
      </c>
      <c r="C133" s="4">
        <f t="shared" si="32"/>
        <v>5.70140602605513</v>
      </c>
      <c r="D133">
        <f t="shared" si="33"/>
        <v>0</v>
      </c>
      <c r="E133">
        <v>0</v>
      </c>
      <c r="G133">
        <f t="shared" si="34"/>
        <v>0</v>
      </c>
      <c r="H133">
        <v>0</v>
      </c>
      <c r="I133" s="4">
        <f t="shared" si="35"/>
        <v>4.0723541826829361</v>
      </c>
      <c r="J133">
        <f t="shared" si="36"/>
        <v>0</v>
      </c>
      <c r="K133">
        <v>3</v>
      </c>
      <c r="L133" s="4">
        <f t="shared" si="37"/>
        <v>2.4138838237526707</v>
      </c>
      <c r="M133">
        <f t="shared" si="38"/>
        <v>7.2416514712580122</v>
      </c>
      <c r="N133">
        <v>2</v>
      </c>
      <c r="O133" s="4">
        <f t="shared" si="39"/>
        <v>5.0561124465493279</v>
      </c>
      <c r="P133">
        <f t="shared" si="40"/>
        <v>10.112224893098656</v>
      </c>
      <c r="Q133">
        <v>-0.3</v>
      </c>
      <c r="R133" s="4">
        <f t="shared" si="41"/>
        <v>5.5091985310825811</v>
      </c>
      <c r="S133">
        <f t="shared" si="42"/>
        <v>-1.6527595593247744</v>
      </c>
      <c r="T133">
        <v>0</v>
      </c>
      <c r="U133" s="4">
        <f t="shared" si="43"/>
        <v>6.2556975409878701</v>
      </c>
      <c r="V133">
        <f t="shared" si="44"/>
        <v>0</v>
      </c>
      <c r="X133">
        <f t="shared" si="45"/>
        <v>15.701116805031894</v>
      </c>
      <c r="Y133">
        <f t="shared" si="46"/>
        <v>132</v>
      </c>
      <c r="Z133">
        <f>VLOOKUP(A133,Referenz_FW!A:F,5,FALSE)</f>
        <v>0</v>
      </c>
      <c r="AA133">
        <f t="shared" si="47"/>
        <v>0</v>
      </c>
    </row>
    <row r="134" spans="1:27" x14ac:dyDescent="0.35">
      <c r="A134" s="5" t="s">
        <v>87</v>
      </c>
      <c r="B134">
        <v>0</v>
      </c>
      <c r="C134" s="4">
        <f t="shared" si="32"/>
        <v>5.70140602605513</v>
      </c>
      <c r="D134">
        <f t="shared" si="33"/>
        <v>0</v>
      </c>
      <c r="E134">
        <v>0</v>
      </c>
      <c r="F134" s="4">
        <f>$F$251</f>
        <v>1.1855456354457352</v>
      </c>
      <c r="G134">
        <f t="shared" si="34"/>
        <v>0</v>
      </c>
      <c r="H134">
        <v>1</v>
      </c>
      <c r="I134" s="4">
        <f t="shared" si="35"/>
        <v>4.0723541826829361</v>
      </c>
      <c r="J134">
        <f t="shared" si="36"/>
        <v>4.0723541826829361</v>
      </c>
      <c r="K134">
        <v>4</v>
      </c>
      <c r="L134" s="4">
        <f t="shared" si="37"/>
        <v>2.4138838237526707</v>
      </c>
      <c r="M134">
        <f t="shared" si="38"/>
        <v>9.655535295010683</v>
      </c>
      <c r="N134">
        <v>1</v>
      </c>
      <c r="O134" s="4">
        <f t="shared" si="39"/>
        <v>5.0561124465493279</v>
      </c>
      <c r="P134">
        <f t="shared" si="40"/>
        <v>5.0561124465493279</v>
      </c>
      <c r="Q134">
        <v>-0.5</v>
      </c>
      <c r="R134" s="4">
        <f t="shared" si="41"/>
        <v>5.5091985310825811</v>
      </c>
      <c r="S134">
        <f t="shared" si="42"/>
        <v>-2.7545992655412905</v>
      </c>
      <c r="T134">
        <v>-0.1</v>
      </c>
      <c r="U134" s="4">
        <f t="shared" si="43"/>
        <v>6.2556975409878701</v>
      </c>
      <c r="V134">
        <f t="shared" si="44"/>
        <v>-0.62556975409878701</v>
      </c>
      <c r="X134">
        <f t="shared" si="45"/>
        <v>15.403832904602869</v>
      </c>
      <c r="Y134">
        <f t="shared" si="46"/>
        <v>133</v>
      </c>
      <c r="Z134">
        <f>VLOOKUP(A134,Referenz_FW!A:F,5,FALSE)</f>
        <v>0</v>
      </c>
      <c r="AA134">
        <f t="shared" si="47"/>
        <v>0</v>
      </c>
    </row>
    <row r="135" spans="1:27" x14ac:dyDescent="0.35">
      <c r="A135" s="5" t="s">
        <v>103</v>
      </c>
      <c r="B135">
        <v>0</v>
      </c>
      <c r="C135" s="4">
        <f t="shared" si="32"/>
        <v>5.70140602605513</v>
      </c>
      <c r="D135">
        <f t="shared" si="33"/>
        <v>0</v>
      </c>
      <c r="E135">
        <v>0</v>
      </c>
      <c r="F135" s="4">
        <f>$F$251</f>
        <v>1.1855456354457352</v>
      </c>
      <c r="G135">
        <f t="shared" si="34"/>
        <v>0</v>
      </c>
      <c r="H135">
        <v>0</v>
      </c>
      <c r="I135" s="4">
        <f t="shared" si="35"/>
        <v>4.0723541826829361</v>
      </c>
      <c r="J135">
        <f t="shared" si="36"/>
        <v>0</v>
      </c>
      <c r="K135">
        <v>4</v>
      </c>
      <c r="L135" s="4">
        <f t="shared" si="37"/>
        <v>2.4138838237526707</v>
      </c>
      <c r="M135">
        <f t="shared" si="38"/>
        <v>9.655535295010683</v>
      </c>
      <c r="N135">
        <v>1</v>
      </c>
      <c r="O135" s="4">
        <f t="shared" si="39"/>
        <v>5.0561124465493279</v>
      </c>
      <c r="P135">
        <f t="shared" si="40"/>
        <v>5.0561124465493279</v>
      </c>
      <c r="Q135">
        <v>0</v>
      </c>
      <c r="R135" s="4">
        <f t="shared" si="41"/>
        <v>5.5091985310825811</v>
      </c>
      <c r="S135">
        <f t="shared" si="42"/>
        <v>0</v>
      </c>
      <c r="T135">
        <v>-0.1</v>
      </c>
      <c r="U135" s="4">
        <f t="shared" si="43"/>
        <v>6.2556975409878701</v>
      </c>
      <c r="V135">
        <f t="shared" si="44"/>
        <v>-0.62556975409878701</v>
      </c>
      <c r="X135">
        <f t="shared" si="45"/>
        <v>14.086077987461223</v>
      </c>
      <c r="Y135">
        <f t="shared" si="46"/>
        <v>134</v>
      </c>
      <c r="Z135">
        <f>VLOOKUP(A135,Referenz_FW!A:F,5,FALSE)</f>
        <v>0</v>
      </c>
      <c r="AA135">
        <f t="shared" si="47"/>
        <v>0</v>
      </c>
    </row>
    <row r="136" spans="1:27" x14ac:dyDescent="0.35">
      <c r="A136" s="5" t="s">
        <v>360</v>
      </c>
      <c r="B136">
        <v>0</v>
      </c>
      <c r="C136" s="4">
        <f t="shared" si="32"/>
        <v>5.70140602605513</v>
      </c>
      <c r="D136">
        <f t="shared" si="33"/>
        <v>0</v>
      </c>
      <c r="E136">
        <v>0</v>
      </c>
      <c r="G136">
        <f t="shared" si="34"/>
        <v>0</v>
      </c>
      <c r="H136">
        <v>0</v>
      </c>
      <c r="I136" s="4">
        <f t="shared" si="35"/>
        <v>4.0723541826829361</v>
      </c>
      <c r="J136">
        <f t="shared" si="36"/>
        <v>0</v>
      </c>
      <c r="K136">
        <v>4</v>
      </c>
      <c r="L136" s="4">
        <f t="shared" si="37"/>
        <v>2.4138838237526707</v>
      </c>
      <c r="M136">
        <f t="shared" si="38"/>
        <v>9.655535295010683</v>
      </c>
      <c r="N136">
        <v>1</v>
      </c>
      <c r="O136" s="4">
        <f t="shared" si="39"/>
        <v>5.0561124465493279</v>
      </c>
      <c r="P136">
        <f t="shared" si="40"/>
        <v>5.0561124465493279</v>
      </c>
      <c r="Q136">
        <v>-0.2</v>
      </c>
      <c r="R136" s="4">
        <f t="shared" si="41"/>
        <v>5.5091985310825811</v>
      </c>
      <c r="S136">
        <f t="shared" si="42"/>
        <v>-1.1018397062165162</v>
      </c>
      <c r="T136">
        <v>0</v>
      </c>
      <c r="U136" s="4">
        <f t="shared" si="43"/>
        <v>6.2556975409878701</v>
      </c>
      <c r="V136">
        <f t="shared" si="44"/>
        <v>0</v>
      </c>
      <c r="X136">
        <f t="shared" si="45"/>
        <v>13.609808035343494</v>
      </c>
      <c r="Y136">
        <f t="shared" si="46"/>
        <v>135</v>
      </c>
      <c r="Z136">
        <f>VLOOKUP(A136,Referenz_FW!A:F,5,FALSE)</f>
        <v>0</v>
      </c>
      <c r="AA136">
        <f t="shared" si="47"/>
        <v>0</v>
      </c>
    </row>
    <row r="137" spans="1:27" x14ac:dyDescent="0.35">
      <c r="A137" s="5" t="s">
        <v>439</v>
      </c>
      <c r="B137">
        <v>0</v>
      </c>
      <c r="C137" s="4">
        <f t="shared" si="32"/>
        <v>5.70140602605513</v>
      </c>
      <c r="D137">
        <f t="shared" si="33"/>
        <v>0</v>
      </c>
      <c r="E137">
        <v>0</v>
      </c>
      <c r="G137">
        <f t="shared" si="34"/>
        <v>0</v>
      </c>
      <c r="H137">
        <v>0</v>
      </c>
      <c r="I137" s="4">
        <f t="shared" si="35"/>
        <v>4.0723541826829361</v>
      </c>
      <c r="J137">
        <f t="shared" si="36"/>
        <v>0</v>
      </c>
      <c r="K137">
        <v>4</v>
      </c>
      <c r="L137" s="4">
        <f t="shared" si="37"/>
        <v>2.4138838237526707</v>
      </c>
      <c r="M137">
        <f t="shared" si="38"/>
        <v>9.655535295010683</v>
      </c>
      <c r="N137">
        <v>2</v>
      </c>
      <c r="O137" s="4">
        <f t="shared" si="39"/>
        <v>5.0561124465493279</v>
      </c>
      <c r="P137">
        <f t="shared" si="40"/>
        <v>10.112224893098656</v>
      </c>
      <c r="Q137">
        <v>-0.8</v>
      </c>
      <c r="R137" s="4">
        <f t="shared" si="41"/>
        <v>5.5091985310825811</v>
      </c>
      <c r="S137">
        <f t="shared" si="42"/>
        <v>-4.4073588248660647</v>
      </c>
      <c r="T137">
        <v>-0.4</v>
      </c>
      <c r="U137" s="4">
        <f t="shared" si="43"/>
        <v>6.2556975409878701</v>
      </c>
      <c r="V137">
        <f t="shared" si="44"/>
        <v>-2.502279016395148</v>
      </c>
      <c r="X137">
        <f t="shared" si="45"/>
        <v>12.858122346848127</v>
      </c>
      <c r="Y137">
        <f t="shared" si="46"/>
        <v>136</v>
      </c>
      <c r="Z137">
        <f>VLOOKUP(A137,Referenz_FW!A:F,5,FALSE)</f>
        <v>0</v>
      </c>
      <c r="AA137">
        <f t="shared" si="47"/>
        <v>0</v>
      </c>
    </row>
    <row r="138" spans="1:27" x14ac:dyDescent="0.35">
      <c r="A138" s="5" t="s">
        <v>139</v>
      </c>
      <c r="B138">
        <v>0</v>
      </c>
      <c r="C138" s="4">
        <f t="shared" si="32"/>
        <v>5.70140602605513</v>
      </c>
      <c r="D138">
        <f t="shared" si="33"/>
        <v>0</v>
      </c>
      <c r="E138">
        <v>0</v>
      </c>
      <c r="G138">
        <f t="shared" si="34"/>
        <v>0</v>
      </c>
      <c r="H138">
        <v>1</v>
      </c>
      <c r="I138" s="4">
        <f t="shared" si="35"/>
        <v>4.0723541826829361</v>
      </c>
      <c r="J138">
        <f t="shared" si="36"/>
        <v>4.0723541826829361</v>
      </c>
      <c r="K138">
        <v>3</v>
      </c>
      <c r="L138" s="4">
        <f t="shared" si="37"/>
        <v>2.4138838237526707</v>
      </c>
      <c r="M138">
        <f t="shared" si="38"/>
        <v>7.2416514712580122</v>
      </c>
      <c r="N138">
        <v>0</v>
      </c>
      <c r="O138" s="4">
        <f t="shared" si="39"/>
        <v>5.0561124465493279</v>
      </c>
      <c r="P138">
        <f t="shared" si="40"/>
        <v>0</v>
      </c>
      <c r="Q138">
        <v>0</v>
      </c>
      <c r="R138" s="4">
        <f t="shared" si="41"/>
        <v>5.5091985310825811</v>
      </c>
      <c r="S138">
        <f t="shared" si="42"/>
        <v>0</v>
      </c>
      <c r="T138">
        <v>0</v>
      </c>
      <c r="U138" s="4">
        <f t="shared" si="43"/>
        <v>6.2556975409878701</v>
      </c>
      <c r="V138">
        <f t="shared" si="44"/>
        <v>0</v>
      </c>
      <c r="X138">
        <f t="shared" si="45"/>
        <v>11.314005653940949</v>
      </c>
      <c r="Y138">
        <f t="shared" si="46"/>
        <v>137</v>
      </c>
      <c r="Z138">
        <f>VLOOKUP(A138,Referenz_FW!A:F,5,FALSE)</f>
        <v>0</v>
      </c>
      <c r="AA138">
        <f t="shared" si="47"/>
        <v>0</v>
      </c>
    </row>
    <row r="139" spans="1:27" x14ac:dyDescent="0.35">
      <c r="A139" s="5" t="s">
        <v>73</v>
      </c>
      <c r="B139">
        <v>0</v>
      </c>
      <c r="C139" s="4">
        <f t="shared" si="32"/>
        <v>5.70140602605513</v>
      </c>
      <c r="D139">
        <f t="shared" si="33"/>
        <v>0</v>
      </c>
      <c r="E139">
        <v>0</v>
      </c>
      <c r="F139" s="4">
        <f>$F$251</f>
        <v>1.1855456354457352</v>
      </c>
      <c r="G139">
        <f t="shared" si="34"/>
        <v>0</v>
      </c>
      <c r="H139">
        <v>0</v>
      </c>
      <c r="I139" s="4">
        <f t="shared" si="35"/>
        <v>4.0723541826829361</v>
      </c>
      <c r="J139">
        <f t="shared" si="36"/>
        <v>0</v>
      </c>
      <c r="K139">
        <v>4</v>
      </c>
      <c r="L139" s="4">
        <f t="shared" si="37"/>
        <v>2.4138838237526707</v>
      </c>
      <c r="M139">
        <f t="shared" si="38"/>
        <v>9.655535295010683</v>
      </c>
      <c r="N139">
        <v>1</v>
      </c>
      <c r="O139" s="4">
        <f t="shared" si="39"/>
        <v>5.0561124465493279</v>
      </c>
      <c r="P139">
        <f t="shared" si="40"/>
        <v>5.0561124465493279</v>
      </c>
      <c r="Q139">
        <v>-0.3</v>
      </c>
      <c r="R139" s="4">
        <f t="shared" si="41"/>
        <v>5.5091985310825811</v>
      </c>
      <c r="S139">
        <f t="shared" si="42"/>
        <v>-1.6527595593247744</v>
      </c>
      <c r="T139">
        <v>-0.3</v>
      </c>
      <c r="U139" s="4">
        <f t="shared" si="43"/>
        <v>6.2556975409878701</v>
      </c>
      <c r="V139">
        <f t="shared" si="44"/>
        <v>-1.876709262296361</v>
      </c>
      <c r="X139">
        <f t="shared" si="45"/>
        <v>11.182178919938876</v>
      </c>
      <c r="Y139">
        <f t="shared" si="46"/>
        <v>138</v>
      </c>
      <c r="Z139">
        <f>VLOOKUP(A139,Referenz_FW!A:F,5,FALSE)</f>
        <v>0</v>
      </c>
      <c r="AA139">
        <f t="shared" si="47"/>
        <v>0</v>
      </c>
    </row>
    <row r="140" spans="1:27" x14ac:dyDescent="0.35">
      <c r="A140" s="5" t="s">
        <v>508</v>
      </c>
      <c r="B140">
        <v>0</v>
      </c>
      <c r="C140" s="4">
        <f t="shared" si="32"/>
        <v>5.70140602605513</v>
      </c>
      <c r="D140">
        <f t="shared" si="33"/>
        <v>0</v>
      </c>
      <c r="E140">
        <v>0</v>
      </c>
      <c r="G140">
        <f t="shared" si="34"/>
        <v>0</v>
      </c>
      <c r="H140">
        <v>0</v>
      </c>
      <c r="I140" s="4">
        <f t="shared" si="35"/>
        <v>4.0723541826829361</v>
      </c>
      <c r="J140">
        <f t="shared" si="36"/>
        <v>0</v>
      </c>
      <c r="K140">
        <v>3</v>
      </c>
      <c r="L140" s="4">
        <f t="shared" si="37"/>
        <v>2.4138838237526707</v>
      </c>
      <c r="M140">
        <f t="shared" si="38"/>
        <v>7.2416514712580122</v>
      </c>
      <c r="N140">
        <v>1</v>
      </c>
      <c r="O140" s="4">
        <f t="shared" si="39"/>
        <v>5.0561124465493279</v>
      </c>
      <c r="P140">
        <f t="shared" si="40"/>
        <v>5.0561124465493279</v>
      </c>
      <c r="Q140">
        <v>-0.1</v>
      </c>
      <c r="R140" s="4">
        <f t="shared" si="41"/>
        <v>5.5091985310825811</v>
      </c>
      <c r="S140">
        <f t="shared" si="42"/>
        <v>-0.55091985310825808</v>
      </c>
      <c r="T140">
        <v>-0.1</v>
      </c>
      <c r="U140" s="4">
        <f t="shared" si="43"/>
        <v>6.2556975409878701</v>
      </c>
      <c r="V140">
        <f t="shared" si="44"/>
        <v>-0.62556975409878701</v>
      </c>
      <c r="X140">
        <f t="shared" si="45"/>
        <v>11.121274310600295</v>
      </c>
      <c r="Y140">
        <f t="shared" si="46"/>
        <v>139</v>
      </c>
      <c r="Z140">
        <f>VLOOKUP(A140,Referenz_FW!A:F,5,FALSE)</f>
        <v>0</v>
      </c>
      <c r="AA140">
        <f t="shared" si="47"/>
        <v>0</v>
      </c>
    </row>
    <row r="141" spans="1:27" x14ac:dyDescent="0.35">
      <c r="A141" s="5" t="s">
        <v>429</v>
      </c>
      <c r="B141">
        <v>0</v>
      </c>
      <c r="C141" s="4">
        <f t="shared" si="32"/>
        <v>5.70140602605513</v>
      </c>
      <c r="D141">
        <f t="shared" si="33"/>
        <v>0</v>
      </c>
      <c r="E141">
        <v>0</v>
      </c>
      <c r="G141">
        <f t="shared" si="34"/>
        <v>0</v>
      </c>
      <c r="H141">
        <v>1</v>
      </c>
      <c r="I141" s="4">
        <f t="shared" si="35"/>
        <v>4.0723541826829361</v>
      </c>
      <c r="J141">
        <f t="shared" si="36"/>
        <v>4.0723541826829361</v>
      </c>
      <c r="K141">
        <v>3</v>
      </c>
      <c r="L141" s="4">
        <f t="shared" si="37"/>
        <v>2.4138838237526707</v>
      </c>
      <c r="M141">
        <f t="shared" si="38"/>
        <v>7.2416514712580122</v>
      </c>
      <c r="N141">
        <v>0</v>
      </c>
      <c r="O141" s="4">
        <f t="shared" si="39"/>
        <v>5.0561124465493279</v>
      </c>
      <c r="P141">
        <f t="shared" si="40"/>
        <v>0</v>
      </c>
      <c r="Q141">
        <v>-0.1</v>
      </c>
      <c r="R141" s="4">
        <f t="shared" si="41"/>
        <v>5.5091985310825811</v>
      </c>
      <c r="S141">
        <f t="shared" si="42"/>
        <v>-0.55091985310825808</v>
      </c>
      <c r="T141">
        <v>0</v>
      </c>
      <c r="U141" s="4">
        <f t="shared" si="43"/>
        <v>6.2556975409878701</v>
      </c>
      <c r="V141">
        <f t="shared" si="44"/>
        <v>0</v>
      </c>
      <c r="X141">
        <f t="shared" si="45"/>
        <v>10.763085800832691</v>
      </c>
      <c r="Y141">
        <f t="shared" si="46"/>
        <v>140</v>
      </c>
      <c r="Z141">
        <f>VLOOKUP(A141,Referenz_FW!A:F,5,FALSE)</f>
        <v>0</v>
      </c>
      <c r="AA141">
        <f t="shared" si="47"/>
        <v>0</v>
      </c>
    </row>
    <row r="142" spans="1:27" x14ac:dyDescent="0.35">
      <c r="A142" s="5" t="s">
        <v>372</v>
      </c>
      <c r="B142">
        <v>0</v>
      </c>
      <c r="C142" s="4">
        <f t="shared" si="32"/>
        <v>5.70140602605513</v>
      </c>
      <c r="D142">
        <f t="shared" si="33"/>
        <v>0</v>
      </c>
      <c r="E142">
        <v>0</v>
      </c>
      <c r="G142">
        <f t="shared" si="34"/>
        <v>0</v>
      </c>
      <c r="H142">
        <v>0</v>
      </c>
      <c r="I142" s="4">
        <f t="shared" si="35"/>
        <v>4.0723541826829361</v>
      </c>
      <c r="J142">
        <f t="shared" si="36"/>
        <v>0</v>
      </c>
      <c r="K142">
        <v>3</v>
      </c>
      <c r="L142" s="4">
        <f t="shared" si="37"/>
        <v>2.4138838237526707</v>
      </c>
      <c r="M142">
        <f t="shared" si="38"/>
        <v>7.2416514712580122</v>
      </c>
      <c r="N142">
        <v>2</v>
      </c>
      <c r="O142" s="4">
        <f t="shared" si="39"/>
        <v>5.0561124465493279</v>
      </c>
      <c r="P142">
        <f t="shared" si="40"/>
        <v>10.112224893098656</v>
      </c>
      <c r="Q142">
        <v>-1</v>
      </c>
      <c r="R142" s="4">
        <f t="shared" si="41"/>
        <v>5.5091985310825811</v>
      </c>
      <c r="S142">
        <f t="shared" si="42"/>
        <v>-5.5091985310825811</v>
      </c>
      <c r="T142">
        <v>-0.2</v>
      </c>
      <c r="U142" s="4">
        <f t="shared" si="43"/>
        <v>6.2556975409878701</v>
      </c>
      <c r="V142">
        <f t="shared" si="44"/>
        <v>-1.251139508197574</v>
      </c>
      <c r="X142">
        <f t="shared" si="45"/>
        <v>10.593538325076512</v>
      </c>
      <c r="Y142">
        <f t="shared" si="46"/>
        <v>141</v>
      </c>
      <c r="Z142">
        <f>VLOOKUP(A142,Referenz_FW!A:F,5,FALSE)</f>
        <v>0</v>
      </c>
      <c r="AA142">
        <f t="shared" si="47"/>
        <v>0</v>
      </c>
    </row>
    <row r="143" spans="1:27" x14ac:dyDescent="0.35">
      <c r="A143" s="5" t="s">
        <v>411</v>
      </c>
      <c r="B143">
        <v>0</v>
      </c>
      <c r="C143" s="4">
        <f t="shared" si="32"/>
        <v>5.70140602605513</v>
      </c>
      <c r="D143">
        <f t="shared" si="33"/>
        <v>0</v>
      </c>
      <c r="E143">
        <v>1</v>
      </c>
      <c r="G143">
        <f t="shared" si="34"/>
        <v>0</v>
      </c>
      <c r="H143">
        <v>1</v>
      </c>
      <c r="I143" s="4">
        <f t="shared" si="35"/>
        <v>4.0723541826829361</v>
      </c>
      <c r="J143">
        <f t="shared" si="36"/>
        <v>4.0723541826829361</v>
      </c>
      <c r="K143">
        <v>1</v>
      </c>
      <c r="L143" s="4">
        <f t="shared" si="37"/>
        <v>2.4138838237526707</v>
      </c>
      <c r="M143">
        <f t="shared" si="38"/>
        <v>2.4138838237526707</v>
      </c>
      <c r="N143">
        <v>0</v>
      </c>
      <c r="O143" s="4">
        <f t="shared" si="39"/>
        <v>5.0561124465493279</v>
      </c>
      <c r="P143">
        <f t="shared" si="40"/>
        <v>0</v>
      </c>
      <c r="Q143">
        <v>-0.1</v>
      </c>
      <c r="R143" s="4">
        <f t="shared" si="41"/>
        <v>5.5091985310825811</v>
      </c>
      <c r="S143">
        <f t="shared" si="42"/>
        <v>-0.55091985310825808</v>
      </c>
      <c r="T143">
        <v>0.7</v>
      </c>
      <c r="U143" s="4">
        <f t="shared" si="43"/>
        <v>6.2556975409878701</v>
      </c>
      <c r="V143">
        <f t="shared" si="44"/>
        <v>4.3789882786915086</v>
      </c>
      <c r="X143">
        <f t="shared" si="45"/>
        <v>10.314306432018856</v>
      </c>
      <c r="Y143">
        <f t="shared" si="46"/>
        <v>142</v>
      </c>
      <c r="Z143">
        <f>VLOOKUP(A143,Referenz_FW!A:F,5,FALSE)</f>
        <v>0</v>
      </c>
      <c r="AA143">
        <f t="shared" si="47"/>
        <v>0</v>
      </c>
    </row>
    <row r="144" spans="1:27" x14ac:dyDescent="0.35">
      <c r="A144" s="5" t="s">
        <v>241</v>
      </c>
      <c r="B144">
        <v>0</v>
      </c>
      <c r="C144" s="4">
        <f t="shared" si="32"/>
        <v>5.70140602605513</v>
      </c>
      <c r="D144">
        <f t="shared" si="33"/>
        <v>0</v>
      </c>
      <c r="E144">
        <v>0</v>
      </c>
      <c r="G144">
        <f t="shared" si="34"/>
        <v>0</v>
      </c>
      <c r="H144">
        <v>0</v>
      </c>
      <c r="I144" s="4">
        <f t="shared" si="35"/>
        <v>4.0723541826829361</v>
      </c>
      <c r="J144">
        <f t="shared" si="36"/>
        <v>0</v>
      </c>
      <c r="K144">
        <v>5</v>
      </c>
      <c r="L144" s="4">
        <f t="shared" si="37"/>
        <v>2.4138838237526707</v>
      </c>
      <c r="M144">
        <f t="shared" si="38"/>
        <v>12.069419118763353</v>
      </c>
      <c r="N144">
        <v>0</v>
      </c>
      <c r="O144" s="4">
        <f t="shared" si="39"/>
        <v>5.0561124465493279</v>
      </c>
      <c r="P144">
        <f t="shared" si="40"/>
        <v>0</v>
      </c>
      <c r="Q144">
        <v>-0.1</v>
      </c>
      <c r="R144" s="4">
        <f t="shared" si="41"/>
        <v>5.5091985310825811</v>
      </c>
      <c r="S144">
        <f t="shared" si="42"/>
        <v>-0.55091985310825808</v>
      </c>
      <c r="T144">
        <v>-0.3</v>
      </c>
      <c r="U144" s="4">
        <f t="shared" si="43"/>
        <v>6.2556975409878701</v>
      </c>
      <c r="V144">
        <f t="shared" si="44"/>
        <v>-1.876709262296361</v>
      </c>
      <c r="X144">
        <f t="shared" si="45"/>
        <v>9.641790003358734</v>
      </c>
      <c r="Y144">
        <f t="shared" si="46"/>
        <v>143</v>
      </c>
      <c r="Z144">
        <f>VLOOKUP(A144,Referenz_FW!A:F,5,FALSE)</f>
        <v>0</v>
      </c>
      <c r="AA144">
        <f t="shared" si="47"/>
        <v>0</v>
      </c>
    </row>
    <row r="145" spans="1:27" x14ac:dyDescent="0.35">
      <c r="A145" s="5" t="s">
        <v>297</v>
      </c>
      <c r="B145">
        <v>0</v>
      </c>
      <c r="C145" s="4">
        <f t="shared" si="32"/>
        <v>5.70140602605513</v>
      </c>
      <c r="D145">
        <f t="shared" si="33"/>
        <v>0</v>
      </c>
      <c r="E145">
        <v>0</v>
      </c>
      <c r="G145">
        <f t="shared" si="34"/>
        <v>0</v>
      </c>
      <c r="H145">
        <v>0</v>
      </c>
      <c r="I145" s="4">
        <f t="shared" si="35"/>
        <v>4.0723541826829361</v>
      </c>
      <c r="J145">
        <f t="shared" si="36"/>
        <v>0</v>
      </c>
      <c r="K145">
        <v>4</v>
      </c>
      <c r="L145" s="4">
        <f t="shared" si="37"/>
        <v>2.4138838237526707</v>
      </c>
      <c r="M145">
        <f t="shared" si="38"/>
        <v>9.655535295010683</v>
      </c>
      <c r="N145">
        <v>0</v>
      </c>
      <c r="O145" s="4">
        <f t="shared" si="39"/>
        <v>5.0561124465493279</v>
      </c>
      <c r="P145">
        <f t="shared" si="40"/>
        <v>0</v>
      </c>
      <c r="Q145">
        <v>0</v>
      </c>
      <c r="R145" s="4">
        <f t="shared" si="41"/>
        <v>5.5091985310825811</v>
      </c>
      <c r="S145">
        <f t="shared" si="42"/>
        <v>0</v>
      </c>
      <c r="T145">
        <v>-0.1</v>
      </c>
      <c r="U145" s="4">
        <f t="shared" si="43"/>
        <v>6.2556975409878701</v>
      </c>
      <c r="V145">
        <f t="shared" si="44"/>
        <v>-0.62556975409878701</v>
      </c>
      <c r="X145">
        <f t="shared" si="45"/>
        <v>9.0299655409118955</v>
      </c>
      <c r="Y145">
        <f t="shared" si="46"/>
        <v>144</v>
      </c>
      <c r="Z145">
        <f>VLOOKUP(A145,Referenz_FW!A:F,5,FALSE)</f>
        <v>0</v>
      </c>
      <c r="AA145">
        <f t="shared" si="47"/>
        <v>0</v>
      </c>
    </row>
    <row r="146" spans="1:27" x14ac:dyDescent="0.35">
      <c r="A146" s="5" t="s">
        <v>387</v>
      </c>
      <c r="B146">
        <v>0</v>
      </c>
      <c r="C146" s="4">
        <f t="shared" si="32"/>
        <v>5.70140602605513</v>
      </c>
      <c r="D146">
        <f t="shared" si="33"/>
        <v>0</v>
      </c>
      <c r="E146">
        <v>0</v>
      </c>
      <c r="G146">
        <f t="shared" si="34"/>
        <v>0</v>
      </c>
      <c r="H146">
        <v>0</v>
      </c>
      <c r="I146" s="4">
        <f t="shared" si="35"/>
        <v>4.0723541826829361</v>
      </c>
      <c r="J146">
        <f t="shared" si="36"/>
        <v>0</v>
      </c>
      <c r="K146">
        <v>5</v>
      </c>
      <c r="L146" s="4">
        <f t="shared" si="37"/>
        <v>2.4138838237526707</v>
      </c>
      <c r="M146">
        <f t="shared" si="38"/>
        <v>12.069419118763353</v>
      </c>
      <c r="N146">
        <v>0</v>
      </c>
      <c r="O146" s="4">
        <f t="shared" si="39"/>
        <v>5.0561124465493279</v>
      </c>
      <c r="P146">
        <f t="shared" si="40"/>
        <v>0</v>
      </c>
      <c r="Q146">
        <v>-0.4</v>
      </c>
      <c r="R146" s="4">
        <f t="shared" si="41"/>
        <v>5.5091985310825811</v>
      </c>
      <c r="S146">
        <f t="shared" si="42"/>
        <v>-2.2036794124330323</v>
      </c>
      <c r="T146">
        <v>-0.2</v>
      </c>
      <c r="U146" s="4">
        <f t="shared" si="43"/>
        <v>6.2556975409878701</v>
      </c>
      <c r="V146">
        <f t="shared" si="44"/>
        <v>-1.251139508197574</v>
      </c>
      <c r="X146">
        <f t="shared" si="45"/>
        <v>8.6146001981327469</v>
      </c>
      <c r="Y146">
        <f t="shared" si="46"/>
        <v>145</v>
      </c>
      <c r="Z146">
        <f>VLOOKUP(A146,Referenz_FW!A:F,5,FALSE)</f>
        <v>0</v>
      </c>
      <c r="AA146">
        <f t="shared" si="47"/>
        <v>0</v>
      </c>
    </row>
    <row r="147" spans="1:27" x14ac:dyDescent="0.35">
      <c r="A147" s="5" t="s">
        <v>442</v>
      </c>
      <c r="B147">
        <v>0</v>
      </c>
      <c r="C147" s="4">
        <f t="shared" si="32"/>
        <v>5.70140602605513</v>
      </c>
      <c r="D147">
        <f t="shared" si="33"/>
        <v>0</v>
      </c>
      <c r="E147">
        <v>1</v>
      </c>
      <c r="G147">
        <f t="shared" si="34"/>
        <v>0</v>
      </c>
      <c r="H147">
        <v>1</v>
      </c>
      <c r="I147" s="4">
        <f t="shared" si="35"/>
        <v>4.0723541826829361</v>
      </c>
      <c r="J147">
        <f t="shared" si="36"/>
        <v>4.0723541826829361</v>
      </c>
      <c r="K147">
        <v>1</v>
      </c>
      <c r="L147" s="4">
        <f t="shared" si="37"/>
        <v>2.4138838237526707</v>
      </c>
      <c r="M147">
        <f t="shared" si="38"/>
        <v>2.4138838237526707</v>
      </c>
      <c r="N147">
        <v>0</v>
      </c>
      <c r="O147" s="4">
        <f t="shared" si="39"/>
        <v>5.0561124465493279</v>
      </c>
      <c r="P147">
        <f t="shared" si="40"/>
        <v>0</v>
      </c>
      <c r="Q147">
        <v>0</v>
      </c>
      <c r="R147" s="4">
        <f t="shared" si="41"/>
        <v>5.5091985310825811</v>
      </c>
      <c r="S147">
        <f t="shared" si="42"/>
        <v>0</v>
      </c>
      <c r="T147">
        <v>0.3</v>
      </c>
      <c r="U147" s="4">
        <f t="shared" si="43"/>
        <v>6.2556975409878701</v>
      </c>
      <c r="V147">
        <f t="shared" si="44"/>
        <v>1.876709262296361</v>
      </c>
      <c r="X147">
        <f t="shared" si="45"/>
        <v>8.3629472687319684</v>
      </c>
      <c r="Y147">
        <f t="shared" si="46"/>
        <v>146</v>
      </c>
      <c r="Z147">
        <f>VLOOKUP(A147,Referenz_FW!A:F,5,FALSE)</f>
        <v>0</v>
      </c>
      <c r="AA147">
        <f t="shared" si="47"/>
        <v>0</v>
      </c>
    </row>
    <row r="148" spans="1:27" x14ac:dyDescent="0.35">
      <c r="A148" s="5" t="s">
        <v>361</v>
      </c>
      <c r="B148">
        <v>0</v>
      </c>
      <c r="C148" s="4">
        <f t="shared" si="32"/>
        <v>5.70140602605513</v>
      </c>
      <c r="D148">
        <f t="shared" si="33"/>
        <v>0</v>
      </c>
      <c r="E148">
        <v>0</v>
      </c>
      <c r="G148">
        <f t="shared" si="34"/>
        <v>0</v>
      </c>
      <c r="H148">
        <v>1</v>
      </c>
      <c r="I148" s="4">
        <f t="shared" si="35"/>
        <v>4.0723541826829361</v>
      </c>
      <c r="J148">
        <f t="shared" si="36"/>
        <v>4.0723541826829361</v>
      </c>
      <c r="K148">
        <v>2</v>
      </c>
      <c r="L148" s="4">
        <f t="shared" si="37"/>
        <v>2.4138838237526707</v>
      </c>
      <c r="M148">
        <f t="shared" si="38"/>
        <v>4.8277676475053415</v>
      </c>
      <c r="N148">
        <v>0</v>
      </c>
      <c r="O148" s="4">
        <f t="shared" si="39"/>
        <v>5.0561124465493279</v>
      </c>
      <c r="P148">
        <f t="shared" si="40"/>
        <v>0</v>
      </c>
      <c r="Q148">
        <v>0</v>
      </c>
      <c r="R148" s="4">
        <f t="shared" si="41"/>
        <v>5.5091985310825811</v>
      </c>
      <c r="S148">
        <f t="shared" si="42"/>
        <v>0</v>
      </c>
      <c r="T148">
        <v>-0.1</v>
      </c>
      <c r="U148" s="4">
        <f t="shared" si="43"/>
        <v>6.2556975409878701</v>
      </c>
      <c r="V148">
        <f t="shared" si="44"/>
        <v>-0.62556975409878701</v>
      </c>
      <c r="X148">
        <f t="shared" si="45"/>
        <v>8.2745520760894902</v>
      </c>
      <c r="Y148">
        <f t="shared" si="46"/>
        <v>147</v>
      </c>
      <c r="Z148">
        <f>VLOOKUP(A148,Referenz_FW!A:F,5,FALSE)</f>
        <v>0</v>
      </c>
      <c r="AA148">
        <f t="shared" si="47"/>
        <v>0</v>
      </c>
    </row>
    <row r="149" spans="1:27" x14ac:dyDescent="0.35">
      <c r="A149" s="5" t="s">
        <v>376</v>
      </c>
      <c r="B149">
        <v>0</v>
      </c>
      <c r="C149" s="4">
        <f t="shared" si="32"/>
        <v>5.70140602605513</v>
      </c>
      <c r="D149">
        <f t="shared" si="33"/>
        <v>0</v>
      </c>
      <c r="E149">
        <v>0</v>
      </c>
      <c r="G149">
        <f t="shared" si="34"/>
        <v>0</v>
      </c>
      <c r="H149">
        <v>0</v>
      </c>
      <c r="I149" s="4">
        <f t="shared" si="35"/>
        <v>4.0723541826829361</v>
      </c>
      <c r="J149">
        <f t="shared" si="36"/>
        <v>0</v>
      </c>
      <c r="K149">
        <v>1</v>
      </c>
      <c r="L149" s="4">
        <f t="shared" si="37"/>
        <v>2.4138838237526707</v>
      </c>
      <c r="M149">
        <f t="shared" si="38"/>
        <v>2.4138838237526707</v>
      </c>
      <c r="N149">
        <v>1</v>
      </c>
      <c r="O149" s="4">
        <f t="shared" si="39"/>
        <v>5.0561124465493279</v>
      </c>
      <c r="P149">
        <f t="shared" si="40"/>
        <v>5.0561124465493279</v>
      </c>
      <c r="Q149">
        <v>0</v>
      </c>
      <c r="R149" s="4">
        <f t="shared" si="41"/>
        <v>5.5091985310825811</v>
      </c>
      <c r="S149">
        <f t="shared" si="42"/>
        <v>0</v>
      </c>
      <c r="T149">
        <v>0</v>
      </c>
      <c r="U149" s="4">
        <f t="shared" si="43"/>
        <v>6.2556975409878701</v>
      </c>
      <c r="V149">
        <f t="shared" si="44"/>
        <v>0</v>
      </c>
      <c r="X149">
        <f t="shared" si="45"/>
        <v>7.4699962703019986</v>
      </c>
      <c r="Y149">
        <f t="shared" si="46"/>
        <v>148</v>
      </c>
      <c r="Z149">
        <f>VLOOKUP(A149,Referenz_FW!A:F,5,FALSE)</f>
        <v>0</v>
      </c>
      <c r="AA149">
        <f t="shared" si="47"/>
        <v>0</v>
      </c>
    </row>
    <row r="150" spans="1:27" x14ac:dyDescent="0.35">
      <c r="A150" s="5" t="s">
        <v>510</v>
      </c>
      <c r="B150">
        <v>0</v>
      </c>
      <c r="C150" s="4">
        <f t="shared" si="32"/>
        <v>5.70140602605513</v>
      </c>
      <c r="D150">
        <f t="shared" si="33"/>
        <v>0</v>
      </c>
      <c r="E150">
        <v>0</v>
      </c>
      <c r="G150">
        <f t="shared" si="34"/>
        <v>0</v>
      </c>
      <c r="H150">
        <v>0</v>
      </c>
      <c r="I150" s="4">
        <f t="shared" si="35"/>
        <v>4.0723541826829361</v>
      </c>
      <c r="J150">
        <f t="shared" si="36"/>
        <v>0</v>
      </c>
      <c r="K150">
        <v>1</v>
      </c>
      <c r="L150" s="4">
        <f t="shared" si="37"/>
        <v>2.4138838237526707</v>
      </c>
      <c r="M150">
        <f t="shared" si="38"/>
        <v>2.4138838237526707</v>
      </c>
      <c r="N150">
        <v>1</v>
      </c>
      <c r="O150" s="4">
        <f t="shared" si="39"/>
        <v>5.0561124465493279</v>
      </c>
      <c r="P150">
        <f t="shared" si="40"/>
        <v>5.0561124465493279</v>
      </c>
      <c r="Q150">
        <v>0</v>
      </c>
      <c r="R150" s="4">
        <f t="shared" si="41"/>
        <v>5.5091985310825811</v>
      </c>
      <c r="S150">
        <f t="shared" si="42"/>
        <v>0</v>
      </c>
      <c r="T150">
        <v>0</v>
      </c>
      <c r="U150" s="4">
        <f t="shared" si="43"/>
        <v>6.2556975409878701</v>
      </c>
      <c r="V150">
        <f t="shared" si="44"/>
        <v>0</v>
      </c>
      <c r="X150">
        <f t="shared" si="45"/>
        <v>7.4699962703019986</v>
      </c>
      <c r="Y150">
        <f t="shared" si="46"/>
        <v>148</v>
      </c>
      <c r="Z150">
        <f>VLOOKUP(A150,Referenz_FW!A:F,5,FALSE)</f>
        <v>0</v>
      </c>
      <c r="AA150">
        <f t="shared" si="47"/>
        <v>0</v>
      </c>
    </row>
    <row r="151" spans="1:27" x14ac:dyDescent="0.35">
      <c r="A151" s="5" t="s">
        <v>156</v>
      </c>
      <c r="B151">
        <v>0</v>
      </c>
      <c r="C151" s="4">
        <f t="shared" si="32"/>
        <v>5.70140602605513</v>
      </c>
      <c r="D151">
        <f t="shared" si="33"/>
        <v>0</v>
      </c>
      <c r="E151">
        <v>0</v>
      </c>
      <c r="G151">
        <f t="shared" si="34"/>
        <v>0</v>
      </c>
      <c r="H151">
        <v>0</v>
      </c>
      <c r="I151" s="4">
        <f t="shared" si="35"/>
        <v>4.0723541826829361</v>
      </c>
      <c r="J151">
        <f t="shared" si="36"/>
        <v>0</v>
      </c>
      <c r="K151">
        <v>0</v>
      </c>
      <c r="L151" s="4">
        <f t="shared" si="37"/>
        <v>2.4138838237526707</v>
      </c>
      <c r="M151">
        <f t="shared" si="38"/>
        <v>0</v>
      </c>
      <c r="N151">
        <v>2</v>
      </c>
      <c r="O151" s="4">
        <f t="shared" si="39"/>
        <v>5.0561124465493279</v>
      </c>
      <c r="P151">
        <f t="shared" si="40"/>
        <v>10.112224893098656</v>
      </c>
      <c r="Q151">
        <v>-0.5</v>
      </c>
      <c r="R151" s="4">
        <f t="shared" si="41"/>
        <v>5.5091985310825811</v>
      </c>
      <c r="S151">
        <f t="shared" si="42"/>
        <v>-2.7545992655412905</v>
      </c>
      <c r="T151">
        <v>0</v>
      </c>
      <c r="U151" s="4">
        <f t="shared" si="43"/>
        <v>6.2556975409878701</v>
      </c>
      <c r="V151">
        <f t="shared" si="44"/>
        <v>0</v>
      </c>
      <c r="X151">
        <f t="shared" si="45"/>
        <v>7.3576256275573648</v>
      </c>
      <c r="Y151">
        <f t="shared" si="46"/>
        <v>150</v>
      </c>
      <c r="Z151">
        <f>VLOOKUP(A151,Referenz_FW!A:F,5,FALSE)</f>
        <v>0</v>
      </c>
      <c r="AA151">
        <f t="shared" si="47"/>
        <v>0</v>
      </c>
    </row>
    <row r="152" spans="1:27" x14ac:dyDescent="0.35">
      <c r="A152" s="5" t="s">
        <v>247</v>
      </c>
      <c r="B152">
        <v>0</v>
      </c>
      <c r="C152" s="4">
        <f t="shared" si="32"/>
        <v>5.70140602605513</v>
      </c>
      <c r="D152">
        <f t="shared" si="33"/>
        <v>0</v>
      </c>
      <c r="E152">
        <v>0</v>
      </c>
      <c r="G152">
        <f t="shared" si="34"/>
        <v>0</v>
      </c>
      <c r="H152">
        <v>1</v>
      </c>
      <c r="I152" s="4">
        <f t="shared" si="35"/>
        <v>4.0723541826829361</v>
      </c>
      <c r="J152">
        <f t="shared" si="36"/>
        <v>4.0723541826829361</v>
      </c>
      <c r="K152">
        <v>3</v>
      </c>
      <c r="L152" s="4">
        <f t="shared" si="37"/>
        <v>2.4138838237526707</v>
      </c>
      <c r="M152">
        <f t="shared" si="38"/>
        <v>7.2416514712580122</v>
      </c>
      <c r="N152">
        <v>0</v>
      </c>
      <c r="O152" s="4">
        <f t="shared" si="39"/>
        <v>5.0561124465493279</v>
      </c>
      <c r="P152">
        <f t="shared" si="40"/>
        <v>0</v>
      </c>
      <c r="Q152">
        <v>-0.1</v>
      </c>
      <c r="R152" s="4">
        <f t="shared" si="41"/>
        <v>5.5091985310825811</v>
      </c>
      <c r="S152">
        <f t="shared" si="42"/>
        <v>-0.55091985310825808</v>
      </c>
      <c r="T152">
        <v>-0.60000000000000009</v>
      </c>
      <c r="U152" s="4">
        <f t="shared" si="43"/>
        <v>6.2556975409878701</v>
      </c>
      <c r="V152">
        <f t="shared" si="44"/>
        <v>-3.7534185245927225</v>
      </c>
      <c r="X152">
        <f t="shared" si="45"/>
        <v>7.0096672762399681</v>
      </c>
      <c r="Y152">
        <f t="shared" si="46"/>
        <v>151</v>
      </c>
      <c r="Z152">
        <f>VLOOKUP(A152,Referenz_FW!A:F,5,FALSE)</f>
        <v>0</v>
      </c>
      <c r="AA152">
        <f t="shared" si="47"/>
        <v>0</v>
      </c>
    </row>
    <row r="153" spans="1:27" x14ac:dyDescent="0.35">
      <c r="A153" s="5" t="s">
        <v>486</v>
      </c>
      <c r="B153">
        <v>0</v>
      </c>
      <c r="C153" s="4">
        <f t="shared" si="32"/>
        <v>5.70140602605513</v>
      </c>
      <c r="D153">
        <f t="shared" si="33"/>
        <v>0</v>
      </c>
      <c r="E153">
        <v>0</v>
      </c>
      <c r="G153">
        <f t="shared" si="34"/>
        <v>0</v>
      </c>
      <c r="H153">
        <v>0</v>
      </c>
      <c r="I153" s="4">
        <f t="shared" si="35"/>
        <v>4.0723541826829361</v>
      </c>
      <c r="J153">
        <f t="shared" si="36"/>
        <v>0</v>
      </c>
      <c r="K153">
        <v>3</v>
      </c>
      <c r="L153" s="4">
        <f t="shared" si="37"/>
        <v>2.4138838237526707</v>
      </c>
      <c r="M153">
        <f t="shared" si="38"/>
        <v>7.2416514712580122</v>
      </c>
      <c r="N153">
        <v>0</v>
      </c>
      <c r="O153" s="4">
        <f t="shared" si="39"/>
        <v>5.0561124465493279</v>
      </c>
      <c r="P153">
        <f t="shared" si="40"/>
        <v>0</v>
      </c>
      <c r="Q153">
        <v>0</v>
      </c>
      <c r="R153" s="4">
        <f t="shared" si="41"/>
        <v>5.5091985310825811</v>
      </c>
      <c r="S153">
        <f t="shared" si="42"/>
        <v>0</v>
      </c>
      <c r="T153">
        <v>-0.2</v>
      </c>
      <c r="U153" s="4">
        <f t="shared" si="43"/>
        <v>6.2556975409878701</v>
      </c>
      <c r="V153">
        <f t="shared" si="44"/>
        <v>-1.251139508197574</v>
      </c>
      <c r="X153">
        <f t="shared" si="45"/>
        <v>5.9905119630604382</v>
      </c>
      <c r="Y153">
        <f t="shared" si="46"/>
        <v>152</v>
      </c>
      <c r="Z153">
        <f>VLOOKUP(A153,Referenz_FW!A:F,5,FALSE)</f>
        <v>0</v>
      </c>
      <c r="AA153">
        <f t="shared" si="47"/>
        <v>0</v>
      </c>
    </row>
    <row r="154" spans="1:27" x14ac:dyDescent="0.35">
      <c r="A154" s="5" t="s">
        <v>306</v>
      </c>
      <c r="B154">
        <v>0</v>
      </c>
      <c r="C154" s="4">
        <f t="shared" si="32"/>
        <v>5.70140602605513</v>
      </c>
      <c r="D154">
        <f t="shared" si="33"/>
        <v>0</v>
      </c>
      <c r="E154">
        <v>0</v>
      </c>
      <c r="G154">
        <f t="shared" si="34"/>
        <v>0</v>
      </c>
      <c r="H154">
        <v>0</v>
      </c>
      <c r="I154" s="4">
        <f t="shared" si="35"/>
        <v>4.0723541826829361</v>
      </c>
      <c r="J154">
        <f t="shared" si="36"/>
        <v>0</v>
      </c>
      <c r="K154">
        <v>3</v>
      </c>
      <c r="L154" s="4">
        <f t="shared" si="37"/>
        <v>2.4138838237526707</v>
      </c>
      <c r="M154">
        <f t="shared" si="38"/>
        <v>7.2416514712580122</v>
      </c>
      <c r="N154">
        <v>0</v>
      </c>
      <c r="O154" s="4">
        <f t="shared" si="39"/>
        <v>5.0561124465493279</v>
      </c>
      <c r="P154">
        <f t="shared" si="40"/>
        <v>0</v>
      </c>
      <c r="Q154">
        <v>0</v>
      </c>
      <c r="R154" s="4">
        <f t="shared" si="41"/>
        <v>5.5091985310825811</v>
      </c>
      <c r="S154">
        <f t="shared" si="42"/>
        <v>0</v>
      </c>
      <c r="T154">
        <v>-0.2</v>
      </c>
      <c r="U154" s="4">
        <f t="shared" si="43"/>
        <v>6.2556975409878701</v>
      </c>
      <c r="V154">
        <f t="shared" si="44"/>
        <v>-1.251139508197574</v>
      </c>
      <c r="X154">
        <f t="shared" si="45"/>
        <v>5.9905119630604382</v>
      </c>
      <c r="Y154">
        <f t="shared" si="46"/>
        <v>152</v>
      </c>
      <c r="Z154">
        <f>VLOOKUP(A154,Referenz_FW!A:F,5,FALSE)</f>
        <v>0</v>
      </c>
      <c r="AA154">
        <f t="shared" si="47"/>
        <v>0</v>
      </c>
    </row>
    <row r="155" spans="1:27" x14ac:dyDescent="0.35">
      <c r="A155" s="5" t="s">
        <v>435</v>
      </c>
      <c r="B155">
        <v>0</v>
      </c>
      <c r="C155" s="4">
        <f t="shared" si="32"/>
        <v>5.70140602605513</v>
      </c>
      <c r="D155">
        <f t="shared" si="33"/>
        <v>0</v>
      </c>
      <c r="E155">
        <v>0</v>
      </c>
      <c r="G155">
        <f t="shared" si="34"/>
        <v>0</v>
      </c>
      <c r="H155">
        <v>0</v>
      </c>
      <c r="I155" s="4">
        <f t="shared" si="35"/>
        <v>4.0723541826829361</v>
      </c>
      <c r="J155">
        <f t="shared" si="36"/>
        <v>0</v>
      </c>
      <c r="K155">
        <v>0</v>
      </c>
      <c r="L155" s="4">
        <f t="shared" si="37"/>
        <v>2.4138838237526707</v>
      </c>
      <c r="M155">
        <f t="shared" si="38"/>
        <v>0</v>
      </c>
      <c r="N155">
        <v>1</v>
      </c>
      <c r="O155" s="4">
        <f t="shared" si="39"/>
        <v>5.0561124465493279</v>
      </c>
      <c r="P155">
        <f t="shared" si="40"/>
        <v>5.0561124465493279</v>
      </c>
      <c r="Q155">
        <v>0</v>
      </c>
      <c r="R155" s="4">
        <f t="shared" si="41"/>
        <v>5.5091985310825811</v>
      </c>
      <c r="S155">
        <f t="shared" si="42"/>
        <v>0</v>
      </c>
      <c r="T155">
        <v>0</v>
      </c>
      <c r="U155" s="4">
        <f t="shared" si="43"/>
        <v>6.2556975409878701</v>
      </c>
      <c r="V155">
        <f t="shared" si="44"/>
        <v>0</v>
      </c>
      <c r="X155">
        <f t="shared" si="45"/>
        <v>5.0561124465493279</v>
      </c>
      <c r="Y155">
        <f t="shared" si="46"/>
        <v>154</v>
      </c>
      <c r="Z155">
        <f>VLOOKUP(A155,Referenz_FW!A:F,5,FALSE)</f>
        <v>0</v>
      </c>
      <c r="AA155">
        <f t="shared" si="47"/>
        <v>0</v>
      </c>
    </row>
    <row r="156" spans="1:27" x14ac:dyDescent="0.35">
      <c r="A156" s="5" t="s">
        <v>496</v>
      </c>
      <c r="B156">
        <v>0</v>
      </c>
      <c r="C156" s="4">
        <f t="shared" si="32"/>
        <v>5.70140602605513</v>
      </c>
      <c r="D156">
        <f t="shared" si="33"/>
        <v>0</v>
      </c>
      <c r="E156">
        <v>0</v>
      </c>
      <c r="G156">
        <f t="shared" si="34"/>
        <v>0</v>
      </c>
      <c r="H156">
        <v>0</v>
      </c>
      <c r="I156" s="4">
        <f t="shared" si="35"/>
        <v>4.0723541826829361</v>
      </c>
      <c r="J156">
        <f t="shared" si="36"/>
        <v>0</v>
      </c>
      <c r="K156">
        <v>0</v>
      </c>
      <c r="L156" s="4">
        <f t="shared" si="37"/>
        <v>2.4138838237526707</v>
      </c>
      <c r="M156">
        <f t="shared" si="38"/>
        <v>0</v>
      </c>
      <c r="N156">
        <v>1</v>
      </c>
      <c r="O156" s="4">
        <f t="shared" si="39"/>
        <v>5.0561124465493279</v>
      </c>
      <c r="P156">
        <f t="shared" si="40"/>
        <v>5.0561124465493279</v>
      </c>
      <c r="Q156">
        <v>0</v>
      </c>
      <c r="R156" s="4">
        <f t="shared" si="41"/>
        <v>5.5091985310825811</v>
      </c>
      <c r="S156">
        <f t="shared" si="42"/>
        <v>0</v>
      </c>
      <c r="T156">
        <v>0</v>
      </c>
      <c r="U156" s="4">
        <f t="shared" si="43"/>
        <v>6.2556975409878701</v>
      </c>
      <c r="V156">
        <f t="shared" si="44"/>
        <v>0</v>
      </c>
      <c r="X156">
        <f t="shared" si="45"/>
        <v>5.0561124465493279</v>
      </c>
      <c r="Y156">
        <f t="shared" si="46"/>
        <v>154</v>
      </c>
      <c r="Z156">
        <f>VLOOKUP(A156,Referenz_FW!A:F,5,FALSE)</f>
        <v>0</v>
      </c>
      <c r="AA156">
        <f t="shared" si="47"/>
        <v>0</v>
      </c>
    </row>
    <row r="157" spans="1:27" x14ac:dyDescent="0.35">
      <c r="A157" s="5" t="s">
        <v>347</v>
      </c>
      <c r="B157">
        <v>0</v>
      </c>
      <c r="C157" s="4">
        <f t="shared" si="32"/>
        <v>5.70140602605513</v>
      </c>
      <c r="D157">
        <f t="shared" si="33"/>
        <v>0</v>
      </c>
      <c r="E157">
        <v>0</v>
      </c>
      <c r="F157" s="4">
        <f>$F$251</f>
        <v>1.1855456354457352</v>
      </c>
      <c r="G157">
        <f t="shared" si="34"/>
        <v>0</v>
      </c>
      <c r="H157">
        <v>0</v>
      </c>
      <c r="I157" s="4">
        <f t="shared" si="35"/>
        <v>4.0723541826829361</v>
      </c>
      <c r="J157">
        <f t="shared" si="36"/>
        <v>0</v>
      </c>
      <c r="K157">
        <v>2</v>
      </c>
      <c r="L157" s="4">
        <f t="shared" si="37"/>
        <v>2.4138838237526707</v>
      </c>
      <c r="M157">
        <f t="shared" si="38"/>
        <v>4.8277676475053415</v>
      </c>
      <c r="N157">
        <v>0</v>
      </c>
      <c r="O157" s="4">
        <f t="shared" si="39"/>
        <v>5.0561124465493279</v>
      </c>
      <c r="P157">
        <f t="shared" si="40"/>
        <v>0</v>
      </c>
      <c r="Q157">
        <v>0</v>
      </c>
      <c r="R157" s="4">
        <f t="shared" si="41"/>
        <v>5.5091985310825811</v>
      </c>
      <c r="S157">
        <f t="shared" si="42"/>
        <v>0</v>
      </c>
      <c r="T157">
        <v>0</v>
      </c>
      <c r="U157" s="4">
        <f t="shared" si="43"/>
        <v>6.2556975409878701</v>
      </c>
      <c r="V157">
        <f t="shared" si="44"/>
        <v>0</v>
      </c>
      <c r="X157">
        <f t="shared" si="45"/>
        <v>4.8277676475053415</v>
      </c>
      <c r="Y157">
        <f t="shared" si="46"/>
        <v>156</v>
      </c>
      <c r="Z157">
        <f>VLOOKUP(A157,Referenz_FW!A:F,5,FALSE)</f>
        <v>0</v>
      </c>
      <c r="AA157">
        <f t="shared" si="47"/>
        <v>0</v>
      </c>
    </row>
    <row r="158" spans="1:27" x14ac:dyDescent="0.35">
      <c r="A158" s="5" t="s">
        <v>137</v>
      </c>
      <c r="B158">
        <v>0</v>
      </c>
      <c r="C158" s="4">
        <f t="shared" si="32"/>
        <v>5.70140602605513</v>
      </c>
      <c r="D158">
        <f t="shared" si="33"/>
        <v>0</v>
      </c>
      <c r="E158">
        <v>0</v>
      </c>
      <c r="G158">
        <f t="shared" si="34"/>
        <v>0</v>
      </c>
      <c r="H158">
        <v>0</v>
      </c>
      <c r="I158" s="4">
        <f t="shared" si="35"/>
        <v>4.0723541826829361</v>
      </c>
      <c r="J158">
        <f t="shared" si="36"/>
        <v>0</v>
      </c>
      <c r="K158">
        <v>2</v>
      </c>
      <c r="L158" s="4">
        <f t="shared" si="37"/>
        <v>2.4138838237526707</v>
      </c>
      <c r="M158">
        <f t="shared" si="38"/>
        <v>4.8277676475053415</v>
      </c>
      <c r="N158">
        <v>0</v>
      </c>
      <c r="O158" s="4">
        <f t="shared" si="39"/>
        <v>5.0561124465493279</v>
      </c>
      <c r="P158">
        <f t="shared" si="40"/>
        <v>0</v>
      </c>
      <c r="Q158">
        <v>0</v>
      </c>
      <c r="R158" s="4">
        <f t="shared" si="41"/>
        <v>5.5091985310825811</v>
      </c>
      <c r="S158">
        <f t="shared" si="42"/>
        <v>0</v>
      </c>
      <c r="T158">
        <v>0</v>
      </c>
      <c r="U158" s="4">
        <f t="shared" si="43"/>
        <v>6.2556975409878701</v>
      </c>
      <c r="V158">
        <f t="shared" si="44"/>
        <v>0</v>
      </c>
      <c r="X158">
        <f t="shared" si="45"/>
        <v>4.8277676475053415</v>
      </c>
      <c r="Y158">
        <f t="shared" si="46"/>
        <v>156</v>
      </c>
      <c r="Z158">
        <f>VLOOKUP(A158,Referenz_FW!A:F,5,FALSE)</f>
        <v>0</v>
      </c>
      <c r="AA158">
        <f t="shared" si="47"/>
        <v>0</v>
      </c>
    </row>
    <row r="159" spans="1:27" x14ac:dyDescent="0.35">
      <c r="A159" s="5" t="s">
        <v>292</v>
      </c>
      <c r="B159">
        <v>0</v>
      </c>
      <c r="C159" s="4">
        <f t="shared" si="32"/>
        <v>5.70140602605513</v>
      </c>
      <c r="D159">
        <f t="shared" si="33"/>
        <v>0</v>
      </c>
      <c r="E159">
        <v>0</v>
      </c>
      <c r="G159">
        <f t="shared" si="34"/>
        <v>0</v>
      </c>
      <c r="H159">
        <v>0</v>
      </c>
      <c r="I159" s="4">
        <f t="shared" si="35"/>
        <v>4.0723541826829361</v>
      </c>
      <c r="J159">
        <f t="shared" si="36"/>
        <v>0</v>
      </c>
      <c r="K159">
        <v>2</v>
      </c>
      <c r="L159" s="4">
        <f t="shared" si="37"/>
        <v>2.4138838237526707</v>
      </c>
      <c r="M159">
        <f t="shared" si="38"/>
        <v>4.8277676475053415</v>
      </c>
      <c r="N159">
        <v>0</v>
      </c>
      <c r="O159" s="4">
        <f t="shared" si="39"/>
        <v>5.0561124465493279</v>
      </c>
      <c r="P159">
        <f t="shared" si="40"/>
        <v>0</v>
      </c>
      <c r="Q159">
        <v>0</v>
      </c>
      <c r="R159" s="4">
        <f t="shared" si="41"/>
        <v>5.5091985310825811</v>
      </c>
      <c r="S159">
        <f t="shared" si="42"/>
        <v>0</v>
      </c>
      <c r="T159">
        <v>0</v>
      </c>
      <c r="U159" s="4">
        <f t="shared" si="43"/>
        <v>6.2556975409878701</v>
      </c>
      <c r="V159">
        <f t="shared" si="44"/>
        <v>0</v>
      </c>
      <c r="X159">
        <f t="shared" si="45"/>
        <v>4.8277676475053415</v>
      </c>
      <c r="Y159">
        <f t="shared" si="46"/>
        <v>156</v>
      </c>
      <c r="Z159">
        <f>VLOOKUP(A159,Referenz_FW!A:F,5,FALSE)</f>
        <v>0</v>
      </c>
      <c r="AA159">
        <f t="shared" si="47"/>
        <v>0</v>
      </c>
    </row>
    <row r="160" spans="1:27" x14ac:dyDescent="0.35">
      <c r="A160" s="5" t="s">
        <v>494</v>
      </c>
      <c r="B160">
        <v>0</v>
      </c>
      <c r="C160" s="4">
        <f t="shared" si="32"/>
        <v>5.70140602605513</v>
      </c>
      <c r="D160">
        <f t="shared" si="33"/>
        <v>0</v>
      </c>
      <c r="E160">
        <v>0</v>
      </c>
      <c r="G160">
        <f t="shared" si="34"/>
        <v>0</v>
      </c>
      <c r="H160">
        <v>0</v>
      </c>
      <c r="I160" s="4">
        <f t="shared" si="35"/>
        <v>4.0723541826829361</v>
      </c>
      <c r="J160">
        <f t="shared" si="36"/>
        <v>0</v>
      </c>
      <c r="K160">
        <v>2</v>
      </c>
      <c r="L160" s="4">
        <f t="shared" si="37"/>
        <v>2.4138838237526707</v>
      </c>
      <c r="M160">
        <f t="shared" si="38"/>
        <v>4.8277676475053415</v>
      </c>
      <c r="N160">
        <v>0</v>
      </c>
      <c r="O160" s="4">
        <f t="shared" si="39"/>
        <v>5.0561124465493279</v>
      </c>
      <c r="P160">
        <f t="shared" si="40"/>
        <v>0</v>
      </c>
      <c r="Q160">
        <v>0</v>
      </c>
      <c r="R160" s="4">
        <f t="shared" si="41"/>
        <v>5.5091985310825811</v>
      </c>
      <c r="S160">
        <f t="shared" si="42"/>
        <v>0</v>
      </c>
      <c r="T160">
        <v>0</v>
      </c>
      <c r="U160" s="4">
        <f t="shared" si="43"/>
        <v>6.2556975409878701</v>
      </c>
      <c r="V160">
        <f t="shared" si="44"/>
        <v>0</v>
      </c>
      <c r="X160">
        <f t="shared" si="45"/>
        <v>4.8277676475053415</v>
      </c>
      <c r="Y160">
        <f t="shared" si="46"/>
        <v>156</v>
      </c>
      <c r="Z160">
        <f>VLOOKUP(A160,Referenz_FW!A:F,5,FALSE)</f>
        <v>0</v>
      </c>
      <c r="AA160">
        <f t="shared" si="47"/>
        <v>0</v>
      </c>
    </row>
    <row r="161" spans="1:27" x14ac:dyDescent="0.35">
      <c r="A161" s="5" t="s">
        <v>286</v>
      </c>
      <c r="B161">
        <v>0</v>
      </c>
      <c r="C161" s="4">
        <f t="shared" si="32"/>
        <v>5.70140602605513</v>
      </c>
      <c r="D161">
        <f t="shared" si="33"/>
        <v>0</v>
      </c>
      <c r="E161">
        <v>0</v>
      </c>
      <c r="G161">
        <f t="shared" si="34"/>
        <v>0</v>
      </c>
      <c r="H161">
        <v>0</v>
      </c>
      <c r="I161" s="4">
        <f t="shared" si="35"/>
        <v>4.0723541826829361</v>
      </c>
      <c r="J161">
        <f t="shared" si="36"/>
        <v>0</v>
      </c>
      <c r="K161">
        <v>0</v>
      </c>
      <c r="L161" s="4">
        <f t="shared" si="37"/>
        <v>2.4138838237526707</v>
      </c>
      <c r="M161">
        <f t="shared" si="38"/>
        <v>0</v>
      </c>
      <c r="N161">
        <v>1</v>
      </c>
      <c r="O161" s="4">
        <f t="shared" si="39"/>
        <v>5.0561124465493279</v>
      </c>
      <c r="P161">
        <f t="shared" si="40"/>
        <v>5.0561124465493279</v>
      </c>
      <c r="Q161">
        <v>-0.1</v>
      </c>
      <c r="R161" s="4">
        <f t="shared" si="41"/>
        <v>5.5091985310825811</v>
      </c>
      <c r="S161">
        <f t="shared" si="42"/>
        <v>-0.55091985310825808</v>
      </c>
      <c r="T161">
        <v>0</v>
      </c>
      <c r="U161" s="4">
        <f t="shared" si="43"/>
        <v>6.2556975409878701</v>
      </c>
      <c r="V161">
        <f t="shared" si="44"/>
        <v>0</v>
      </c>
      <c r="X161">
        <f t="shared" si="45"/>
        <v>4.5051925934410697</v>
      </c>
      <c r="Y161">
        <f t="shared" si="46"/>
        <v>160</v>
      </c>
      <c r="Z161">
        <f>VLOOKUP(A161,Referenz_FW!A:F,5,FALSE)</f>
        <v>0</v>
      </c>
      <c r="AA161">
        <f t="shared" si="47"/>
        <v>0</v>
      </c>
    </row>
    <row r="162" spans="1:27" x14ac:dyDescent="0.35">
      <c r="A162" s="5" t="s">
        <v>200</v>
      </c>
      <c r="B162">
        <v>0</v>
      </c>
      <c r="C162" s="4">
        <f t="shared" si="32"/>
        <v>5.70140602605513</v>
      </c>
      <c r="D162">
        <f t="shared" si="33"/>
        <v>0</v>
      </c>
      <c r="E162">
        <v>0</v>
      </c>
      <c r="G162">
        <f t="shared" si="34"/>
        <v>0</v>
      </c>
      <c r="H162">
        <v>0</v>
      </c>
      <c r="I162" s="4">
        <f t="shared" si="35"/>
        <v>4.0723541826829361</v>
      </c>
      <c r="J162">
        <f t="shared" si="36"/>
        <v>0</v>
      </c>
      <c r="K162">
        <v>2</v>
      </c>
      <c r="L162" s="4">
        <f t="shared" si="37"/>
        <v>2.4138838237526707</v>
      </c>
      <c r="M162">
        <f t="shared" si="38"/>
        <v>4.8277676475053415</v>
      </c>
      <c r="N162">
        <v>0</v>
      </c>
      <c r="O162" s="4">
        <f t="shared" si="39"/>
        <v>5.0561124465493279</v>
      </c>
      <c r="P162">
        <f t="shared" si="40"/>
        <v>0</v>
      </c>
      <c r="Q162">
        <v>0</v>
      </c>
      <c r="R162" s="4">
        <f t="shared" si="41"/>
        <v>5.5091985310825811</v>
      </c>
      <c r="S162">
        <f t="shared" si="42"/>
        <v>0</v>
      </c>
      <c r="T162">
        <v>-0.1</v>
      </c>
      <c r="U162" s="4">
        <f t="shared" si="43"/>
        <v>6.2556975409878701</v>
      </c>
      <c r="V162">
        <f t="shared" si="44"/>
        <v>-0.62556975409878701</v>
      </c>
      <c r="X162">
        <f t="shared" si="45"/>
        <v>4.202197893406554</v>
      </c>
      <c r="Y162">
        <f t="shared" si="46"/>
        <v>161</v>
      </c>
      <c r="Z162">
        <f>VLOOKUP(A162,Referenz_FW!A:F,5,FALSE)</f>
        <v>0</v>
      </c>
      <c r="AA162">
        <f t="shared" si="47"/>
        <v>0</v>
      </c>
    </row>
    <row r="163" spans="1:27" x14ac:dyDescent="0.35">
      <c r="A163" s="5" t="s">
        <v>509</v>
      </c>
      <c r="B163">
        <v>0</v>
      </c>
      <c r="C163" s="4">
        <f t="shared" si="32"/>
        <v>5.70140602605513</v>
      </c>
      <c r="D163">
        <f t="shared" si="33"/>
        <v>0</v>
      </c>
      <c r="E163">
        <v>0</v>
      </c>
      <c r="G163">
        <f t="shared" si="34"/>
        <v>0</v>
      </c>
      <c r="H163">
        <v>0</v>
      </c>
      <c r="I163" s="4">
        <f t="shared" si="35"/>
        <v>4.0723541826829361</v>
      </c>
      <c r="J163">
        <f t="shared" si="36"/>
        <v>0</v>
      </c>
      <c r="K163">
        <v>2</v>
      </c>
      <c r="L163" s="4">
        <f t="shared" si="37"/>
        <v>2.4138838237526707</v>
      </c>
      <c r="M163">
        <f t="shared" si="38"/>
        <v>4.8277676475053415</v>
      </c>
      <c r="N163">
        <v>0</v>
      </c>
      <c r="O163" s="4">
        <f t="shared" si="39"/>
        <v>5.0561124465493279</v>
      </c>
      <c r="P163">
        <f t="shared" si="40"/>
        <v>0</v>
      </c>
      <c r="Q163">
        <v>0</v>
      </c>
      <c r="R163" s="4">
        <f t="shared" si="41"/>
        <v>5.5091985310825811</v>
      </c>
      <c r="S163">
        <f t="shared" si="42"/>
        <v>0</v>
      </c>
      <c r="T163">
        <v>-0.1</v>
      </c>
      <c r="U163" s="4">
        <f t="shared" si="43"/>
        <v>6.2556975409878701</v>
      </c>
      <c r="V163">
        <f t="shared" si="44"/>
        <v>-0.62556975409878701</v>
      </c>
      <c r="X163">
        <f t="shared" si="45"/>
        <v>4.202197893406554</v>
      </c>
      <c r="Y163">
        <f t="shared" si="46"/>
        <v>161</v>
      </c>
      <c r="Z163">
        <f>VLOOKUP(A163,Referenz_FW!A:F,5,FALSE)</f>
        <v>0</v>
      </c>
      <c r="AA163">
        <f t="shared" si="47"/>
        <v>0</v>
      </c>
    </row>
    <row r="164" spans="1:27" x14ac:dyDescent="0.35">
      <c r="A164" s="5" t="s">
        <v>260</v>
      </c>
      <c r="B164">
        <v>0</v>
      </c>
      <c r="C164" s="4">
        <f t="shared" si="32"/>
        <v>5.70140602605513</v>
      </c>
      <c r="D164">
        <f t="shared" si="33"/>
        <v>0</v>
      </c>
      <c r="E164">
        <v>0</v>
      </c>
      <c r="G164">
        <f t="shared" si="34"/>
        <v>0</v>
      </c>
      <c r="H164">
        <v>0</v>
      </c>
      <c r="I164" s="4">
        <f t="shared" si="35"/>
        <v>4.0723541826829361</v>
      </c>
      <c r="J164">
        <f t="shared" si="36"/>
        <v>0</v>
      </c>
      <c r="K164">
        <v>1</v>
      </c>
      <c r="L164" s="4">
        <f t="shared" si="37"/>
        <v>2.4138838237526707</v>
      </c>
      <c r="M164">
        <f t="shared" si="38"/>
        <v>2.4138838237526707</v>
      </c>
      <c r="N164">
        <v>1</v>
      </c>
      <c r="O164" s="4">
        <f t="shared" si="39"/>
        <v>5.0561124465493279</v>
      </c>
      <c r="P164">
        <f t="shared" si="40"/>
        <v>5.0561124465493279</v>
      </c>
      <c r="Q164">
        <v>-0.3</v>
      </c>
      <c r="R164" s="4">
        <f t="shared" si="41"/>
        <v>5.5091985310825811</v>
      </c>
      <c r="S164">
        <f t="shared" si="42"/>
        <v>-1.6527595593247744</v>
      </c>
      <c r="T164">
        <v>-0.3</v>
      </c>
      <c r="U164" s="4">
        <f t="shared" si="43"/>
        <v>6.2556975409878701</v>
      </c>
      <c r="V164">
        <f t="shared" si="44"/>
        <v>-1.876709262296361</v>
      </c>
      <c r="X164">
        <f t="shared" si="45"/>
        <v>3.9405274486808635</v>
      </c>
      <c r="Y164">
        <f t="shared" si="46"/>
        <v>163</v>
      </c>
      <c r="Z164">
        <f>VLOOKUP(A164,Referenz_FW!A:F,5,FALSE)</f>
        <v>0</v>
      </c>
      <c r="AA164">
        <f t="shared" si="47"/>
        <v>0</v>
      </c>
    </row>
    <row r="165" spans="1:27" x14ac:dyDescent="0.35">
      <c r="A165" s="5" t="s">
        <v>344</v>
      </c>
      <c r="B165">
        <v>0</v>
      </c>
      <c r="C165" s="4">
        <f t="shared" si="32"/>
        <v>5.70140602605513</v>
      </c>
      <c r="D165">
        <f t="shared" si="33"/>
        <v>0</v>
      </c>
      <c r="E165">
        <v>0</v>
      </c>
      <c r="F165" s="4">
        <f>$F$251</f>
        <v>1.1855456354457352</v>
      </c>
      <c r="G165">
        <f t="shared" si="34"/>
        <v>0</v>
      </c>
      <c r="H165">
        <v>0</v>
      </c>
      <c r="I165" s="4">
        <f t="shared" si="35"/>
        <v>4.0723541826829361</v>
      </c>
      <c r="J165">
        <f t="shared" si="36"/>
        <v>0</v>
      </c>
      <c r="K165">
        <v>1</v>
      </c>
      <c r="L165" s="4">
        <f t="shared" si="37"/>
        <v>2.4138838237526707</v>
      </c>
      <c r="M165">
        <f t="shared" si="38"/>
        <v>2.4138838237526707</v>
      </c>
      <c r="N165">
        <v>0</v>
      </c>
      <c r="O165" s="4">
        <f t="shared" si="39"/>
        <v>5.0561124465493279</v>
      </c>
      <c r="P165">
        <f t="shared" si="40"/>
        <v>0</v>
      </c>
      <c r="Q165">
        <v>0</v>
      </c>
      <c r="R165" s="4">
        <f t="shared" si="41"/>
        <v>5.5091985310825811</v>
      </c>
      <c r="S165">
        <f t="shared" si="42"/>
        <v>0</v>
      </c>
      <c r="T165">
        <v>0</v>
      </c>
      <c r="U165" s="4">
        <f t="shared" si="43"/>
        <v>6.2556975409878701</v>
      </c>
      <c r="V165">
        <f t="shared" si="44"/>
        <v>0</v>
      </c>
      <c r="X165">
        <f t="shared" si="45"/>
        <v>2.4138838237526707</v>
      </c>
      <c r="Y165">
        <f t="shared" si="46"/>
        <v>164</v>
      </c>
      <c r="Z165">
        <f>VLOOKUP(A165,Referenz_FW!A:F,5,FALSE)</f>
        <v>0</v>
      </c>
      <c r="AA165">
        <f t="shared" si="47"/>
        <v>0</v>
      </c>
    </row>
    <row r="166" spans="1:27" x14ac:dyDescent="0.35">
      <c r="A166" s="5" t="s">
        <v>348</v>
      </c>
      <c r="B166">
        <v>0</v>
      </c>
      <c r="C166" s="4">
        <f t="shared" si="32"/>
        <v>5.70140602605513</v>
      </c>
      <c r="D166">
        <f t="shared" si="33"/>
        <v>0</v>
      </c>
      <c r="E166">
        <v>0</v>
      </c>
      <c r="F166" s="4">
        <f>$F$251</f>
        <v>1.1855456354457352</v>
      </c>
      <c r="G166">
        <f t="shared" si="34"/>
        <v>0</v>
      </c>
      <c r="H166">
        <v>0</v>
      </c>
      <c r="I166" s="4">
        <f t="shared" si="35"/>
        <v>4.0723541826829361</v>
      </c>
      <c r="J166">
        <f t="shared" si="36"/>
        <v>0</v>
      </c>
      <c r="K166">
        <v>1</v>
      </c>
      <c r="L166" s="4">
        <f t="shared" si="37"/>
        <v>2.4138838237526707</v>
      </c>
      <c r="M166">
        <f t="shared" si="38"/>
        <v>2.4138838237526707</v>
      </c>
      <c r="N166">
        <v>0</v>
      </c>
      <c r="O166" s="4">
        <f t="shared" si="39"/>
        <v>5.0561124465493279</v>
      </c>
      <c r="P166">
        <f t="shared" si="40"/>
        <v>0</v>
      </c>
      <c r="Q166">
        <v>0</v>
      </c>
      <c r="R166" s="4">
        <f t="shared" si="41"/>
        <v>5.5091985310825811</v>
      </c>
      <c r="S166">
        <f t="shared" si="42"/>
        <v>0</v>
      </c>
      <c r="T166">
        <v>0</v>
      </c>
      <c r="U166" s="4">
        <f t="shared" si="43"/>
        <v>6.2556975409878701</v>
      </c>
      <c r="V166">
        <f t="shared" si="44"/>
        <v>0</v>
      </c>
      <c r="X166">
        <f t="shared" si="45"/>
        <v>2.4138838237526707</v>
      </c>
      <c r="Y166">
        <f t="shared" si="46"/>
        <v>164</v>
      </c>
      <c r="Z166">
        <f>VLOOKUP(A166,Referenz_FW!A:F,5,FALSE)</f>
        <v>0</v>
      </c>
      <c r="AA166">
        <f t="shared" si="47"/>
        <v>0</v>
      </c>
    </row>
    <row r="167" spans="1:27" x14ac:dyDescent="0.35">
      <c r="A167" s="5" t="s">
        <v>92</v>
      </c>
      <c r="B167">
        <v>0</v>
      </c>
      <c r="C167" s="4">
        <f t="shared" si="32"/>
        <v>5.70140602605513</v>
      </c>
      <c r="D167">
        <f t="shared" si="33"/>
        <v>0</v>
      </c>
      <c r="E167">
        <v>0</v>
      </c>
      <c r="F167" s="4">
        <f>$F$251</f>
        <v>1.1855456354457352</v>
      </c>
      <c r="G167">
        <f t="shared" si="34"/>
        <v>0</v>
      </c>
      <c r="H167">
        <v>0</v>
      </c>
      <c r="I167" s="4">
        <f t="shared" si="35"/>
        <v>4.0723541826829361</v>
      </c>
      <c r="J167">
        <f t="shared" si="36"/>
        <v>0</v>
      </c>
      <c r="K167">
        <v>1</v>
      </c>
      <c r="L167" s="4">
        <f t="shared" si="37"/>
        <v>2.4138838237526707</v>
      </c>
      <c r="M167">
        <f t="shared" si="38"/>
        <v>2.4138838237526707</v>
      </c>
      <c r="N167">
        <v>0</v>
      </c>
      <c r="O167" s="4">
        <f t="shared" si="39"/>
        <v>5.0561124465493279</v>
      </c>
      <c r="P167">
        <f t="shared" si="40"/>
        <v>0</v>
      </c>
      <c r="Q167">
        <v>0</v>
      </c>
      <c r="R167" s="4">
        <f t="shared" si="41"/>
        <v>5.5091985310825811</v>
      </c>
      <c r="S167">
        <f t="shared" si="42"/>
        <v>0</v>
      </c>
      <c r="T167">
        <v>0</v>
      </c>
      <c r="U167" s="4">
        <f t="shared" si="43"/>
        <v>6.2556975409878701</v>
      </c>
      <c r="V167">
        <f t="shared" si="44"/>
        <v>0</v>
      </c>
      <c r="X167">
        <f t="shared" si="45"/>
        <v>2.4138838237526707</v>
      </c>
      <c r="Y167">
        <f t="shared" si="46"/>
        <v>164</v>
      </c>
      <c r="Z167">
        <f>VLOOKUP(A167,Referenz_FW!A:F,5,FALSE)</f>
        <v>0</v>
      </c>
      <c r="AA167">
        <f t="shared" si="47"/>
        <v>0</v>
      </c>
    </row>
    <row r="168" spans="1:27" x14ac:dyDescent="0.35">
      <c r="A168" s="5" t="s">
        <v>123</v>
      </c>
      <c r="B168">
        <v>0</v>
      </c>
      <c r="C168" s="4">
        <f t="shared" si="32"/>
        <v>5.70140602605513</v>
      </c>
      <c r="D168">
        <f t="shared" si="33"/>
        <v>0</v>
      </c>
      <c r="E168">
        <v>0</v>
      </c>
      <c r="G168">
        <f t="shared" si="34"/>
        <v>0</v>
      </c>
      <c r="H168">
        <v>0</v>
      </c>
      <c r="I168" s="4">
        <f t="shared" si="35"/>
        <v>4.0723541826829361</v>
      </c>
      <c r="J168">
        <f t="shared" si="36"/>
        <v>0</v>
      </c>
      <c r="K168">
        <v>1</v>
      </c>
      <c r="L168" s="4">
        <f t="shared" si="37"/>
        <v>2.4138838237526707</v>
      </c>
      <c r="M168">
        <f t="shared" si="38"/>
        <v>2.4138838237526707</v>
      </c>
      <c r="N168">
        <v>0</v>
      </c>
      <c r="O168" s="4">
        <f t="shared" si="39"/>
        <v>5.0561124465493279</v>
      </c>
      <c r="P168">
        <f t="shared" si="40"/>
        <v>0</v>
      </c>
      <c r="Q168">
        <v>0</v>
      </c>
      <c r="R168" s="4">
        <f t="shared" si="41"/>
        <v>5.5091985310825811</v>
      </c>
      <c r="S168">
        <f t="shared" si="42"/>
        <v>0</v>
      </c>
      <c r="T168">
        <v>0</v>
      </c>
      <c r="U168" s="4">
        <f t="shared" si="43"/>
        <v>6.2556975409878701</v>
      </c>
      <c r="V168">
        <f t="shared" si="44"/>
        <v>0</v>
      </c>
      <c r="X168">
        <f t="shared" si="45"/>
        <v>2.4138838237526707</v>
      </c>
      <c r="Y168">
        <f t="shared" si="46"/>
        <v>164</v>
      </c>
      <c r="Z168">
        <f>VLOOKUP(A168,Referenz_FW!A:F,5,FALSE)</f>
        <v>0</v>
      </c>
      <c r="AA168">
        <f t="shared" si="47"/>
        <v>0</v>
      </c>
    </row>
    <row r="169" spans="1:27" x14ac:dyDescent="0.35">
      <c r="A169" s="5" t="s">
        <v>149</v>
      </c>
      <c r="B169">
        <v>0</v>
      </c>
      <c r="C169" s="4">
        <f t="shared" si="32"/>
        <v>5.70140602605513</v>
      </c>
      <c r="D169">
        <f t="shared" si="33"/>
        <v>0</v>
      </c>
      <c r="E169">
        <v>0</v>
      </c>
      <c r="G169">
        <f t="shared" si="34"/>
        <v>0</v>
      </c>
      <c r="H169">
        <v>0</v>
      </c>
      <c r="I169" s="4">
        <f t="shared" si="35"/>
        <v>4.0723541826829361</v>
      </c>
      <c r="J169">
        <f t="shared" si="36"/>
        <v>0</v>
      </c>
      <c r="K169">
        <v>1</v>
      </c>
      <c r="L169" s="4">
        <f t="shared" si="37"/>
        <v>2.4138838237526707</v>
      </c>
      <c r="M169">
        <f t="shared" si="38"/>
        <v>2.4138838237526707</v>
      </c>
      <c r="N169">
        <v>0</v>
      </c>
      <c r="O169" s="4">
        <f t="shared" si="39"/>
        <v>5.0561124465493279</v>
      </c>
      <c r="P169">
        <f t="shared" si="40"/>
        <v>0</v>
      </c>
      <c r="Q169">
        <v>0</v>
      </c>
      <c r="R169" s="4">
        <f t="shared" si="41"/>
        <v>5.5091985310825811</v>
      </c>
      <c r="S169">
        <f t="shared" si="42"/>
        <v>0</v>
      </c>
      <c r="T169">
        <v>0</v>
      </c>
      <c r="U169" s="4">
        <f t="shared" si="43"/>
        <v>6.2556975409878701</v>
      </c>
      <c r="V169">
        <f t="shared" si="44"/>
        <v>0</v>
      </c>
      <c r="X169">
        <f t="shared" si="45"/>
        <v>2.4138838237526707</v>
      </c>
      <c r="Y169">
        <f t="shared" si="46"/>
        <v>164</v>
      </c>
      <c r="Z169">
        <f>VLOOKUP(A169,Referenz_FW!A:F,5,FALSE)</f>
        <v>0</v>
      </c>
      <c r="AA169">
        <f t="shared" si="47"/>
        <v>0</v>
      </c>
    </row>
    <row r="170" spans="1:27" x14ac:dyDescent="0.35">
      <c r="A170" s="5" t="s">
        <v>385</v>
      </c>
      <c r="B170">
        <v>0</v>
      </c>
      <c r="C170" s="4">
        <f t="shared" si="32"/>
        <v>5.70140602605513</v>
      </c>
      <c r="D170">
        <f t="shared" si="33"/>
        <v>0</v>
      </c>
      <c r="E170">
        <v>0</v>
      </c>
      <c r="G170">
        <f t="shared" si="34"/>
        <v>0</v>
      </c>
      <c r="H170">
        <v>0</v>
      </c>
      <c r="I170" s="4">
        <f t="shared" si="35"/>
        <v>4.0723541826829361</v>
      </c>
      <c r="J170">
        <f t="shared" si="36"/>
        <v>0</v>
      </c>
      <c r="K170">
        <v>1</v>
      </c>
      <c r="L170" s="4">
        <f t="shared" si="37"/>
        <v>2.4138838237526707</v>
      </c>
      <c r="M170">
        <f t="shared" si="38"/>
        <v>2.4138838237526707</v>
      </c>
      <c r="N170">
        <v>0</v>
      </c>
      <c r="O170" s="4">
        <f t="shared" si="39"/>
        <v>5.0561124465493279</v>
      </c>
      <c r="P170">
        <f t="shared" si="40"/>
        <v>0</v>
      </c>
      <c r="Q170">
        <v>0</v>
      </c>
      <c r="R170" s="4">
        <f t="shared" si="41"/>
        <v>5.5091985310825811</v>
      </c>
      <c r="S170">
        <f t="shared" si="42"/>
        <v>0</v>
      </c>
      <c r="T170">
        <v>0</v>
      </c>
      <c r="U170" s="4">
        <f t="shared" si="43"/>
        <v>6.2556975409878701</v>
      </c>
      <c r="V170">
        <f t="shared" si="44"/>
        <v>0</v>
      </c>
      <c r="X170">
        <f t="shared" si="45"/>
        <v>2.4138838237526707</v>
      </c>
      <c r="Y170">
        <f t="shared" si="46"/>
        <v>164</v>
      </c>
      <c r="Z170">
        <f>VLOOKUP(A170,Referenz_FW!A:F,5,FALSE)</f>
        <v>0</v>
      </c>
      <c r="AA170">
        <f t="shared" si="47"/>
        <v>0</v>
      </c>
    </row>
    <row r="171" spans="1:27" x14ac:dyDescent="0.35">
      <c r="A171" s="5" t="s">
        <v>537</v>
      </c>
      <c r="B171">
        <v>0</v>
      </c>
      <c r="C171" s="4">
        <f t="shared" si="32"/>
        <v>5.70140602605513</v>
      </c>
      <c r="D171">
        <f t="shared" si="33"/>
        <v>0</v>
      </c>
      <c r="E171">
        <v>0</v>
      </c>
      <c r="G171">
        <f t="shared" si="34"/>
        <v>0</v>
      </c>
      <c r="H171">
        <v>0</v>
      </c>
      <c r="I171" s="4">
        <f t="shared" si="35"/>
        <v>4.0723541826829361</v>
      </c>
      <c r="J171">
        <f t="shared" si="36"/>
        <v>0</v>
      </c>
      <c r="K171">
        <v>1</v>
      </c>
      <c r="L171" s="4">
        <f t="shared" si="37"/>
        <v>2.4138838237526707</v>
      </c>
      <c r="M171">
        <f t="shared" si="38"/>
        <v>2.4138838237526707</v>
      </c>
      <c r="N171">
        <v>0</v>
      </c>
      <c r="O171" s="4">
        <f t="shared" si="39"/>
        <v>5.0561124465493279</v>
      </c>
      <c r="P171">
        <f t="shared" si="40"/>
        <v>0</v>
      </c>
      <c r="Q171">
        <v>0</v>
      </c>
      <c r="R171" s="4">
        <f t="shared" si="41"/>
        <v>5.5091985310825811</v>
      </c>
      <c r="S171">
        <f t="shared" si="42"/>
        <v>0</v>
      </c>
      <c r="T171">
        <v>0</v>
      </c>
      <c r="U171" s="4">
        <f t="shared" si="43"/>
        <v>6.2556975409878701</v>
      </c>
      <c r="V171">
        <f t="shared" si="44"/>
        <v>0</v>
      </c>
      <c r="X171">
        <f t="shared" si="45"/>
        <v>2.4138838237526707</v>
      </c>
      <c r="Y171">
        <f t="shared" si="46"/>
        <v>164</v>
      </c>
      <c r="Z171">
        <f>VLOOKUP(A171,Referenz_FW!A:F,5,FALSE)</f>
        <v>0</v>
      </c>
      <c r="AA171">
        <f t="shared" si="47"/>
        <v>0</v>
      </c>
    </row>
    <row r="172" spans="1:27" x14ac:dyDescent="0.35">
      <c r="A172" s="5" t="s">
        <v>184</v>
      </c>
      <c r="B172">
        <v>0</v>
      </c>
      <c r="C172" s="4">
        <f t="shared" si="32"/>
        <v>5.70140602605513</v>
      </c>
      <c r="D172">
        <f t="shared" si="33"/>
        <v>0</v>
      </c>
      <c r="E172">
        <v>0</v>
      </c>
      <c r="G172">
        <f t="shared" si="34"/>
        <v>0</v>
      </c>
      <c r="H172">
        <v>0</v>
      </c>
      <c r="I172" s="4">
        <f t="shared" si="35"/>
        <v>4.0723541826829361</v>
      </c>
      <c r="J172">
        <f t="shared" si="36"/>
        <v>0</v>
      </c>
      <c r="K172">
        <v>1</v>
      </c>
      <c r="L172" s="4">
        <f t="shared" si="37"/>
        <v>2.4138838237526707</v>
      </c>
      <c r="M172">
        <f t="shared" si="38"/>
        <v>2.4138838237526707</v>
      </c>
      <c r="N172">
        <v>0</v>
      </c>
      <c r="O172" s="4">
        <f t="shared" si="39"/>
        <v>5.0561124465493279</v>
      </c>
      <c r="P172">
        <f t="shared" si="40"/>
        <v>0</v>
      </c>
      <c r="Q172">
        <v>0</v>
      </c>
      <c r="R172" s="4">
        <f t="shared" si="41"/>
        <v>5.5091985310825811</v>
      </c>
      <c r="S172">
        <f t="shared" si="42"/>
        <v>0</v>
      </c>
      <c r="T172">
        <v>0</v>
      </c>
      <c r="U172" s="4">
        <f t="shared" si="43"/>
        <v>6.2556975409878701</v>
      </c>
      <c r="V172">
        <f t="shared" si="44"/>
        <v>0</v>
      </c>
      <c r="X172">
        <f t="shared" si="45"/>
        <v>2.4138838237526707</v>
      </c>
      <c r="Y172">
        <f t="shared" si="46"/>
        <v>164</v>
      </c>
      <c r="Z172">
        <f>VLOOKUP(A172,Referenz_FW!A:F,5,FALSE)</f>
        <v>0</v>
      </c>
      <c r="AA172">
        <f t="shared" si="47"/>
        <v>0</v>
      </c>
    </row>
    <row r="173" spans="1:27" x14ac:dyDescent="0.35">
      <c r="A173" s="5" t="s">
        <v>423</v>
      </c>
      <c r="B173">
        <v>0</v>
      </c>
      <c r="C173" s="4">
        <f t="shared" si="32"/>
        <v>5.70140602605513</v>
      </c>
      <c r="D173">
        <f t="shared" si="33"/>
        <v>0</v>
      </c>
      <c r="E173">
        <v>0</v>
      </c>
      <c r="G173">
        <f t="shared" si="34"/>
        <v>0</v>
      </c>
      <c r="H173">
        <v>0</v>
      </c>
      <c r="I173" s="4">
        <f t="shared" si="35"/>
        <v>4.0723541826829361</v>
      </c>
      <c r="J173">
        <f t="shared" si="36"/>
        <v>0</v>
      </c>
      <c r="K173">
        <v>1</v>
      </c>
      <c r="L173" s="4">
        <f t="shared" si="37"/>
        <v>2.4138838237526707</v>
      </c>
      <c r="M173">
        <f t="shared" si="38"/>
        <v>2.4138838237526707</v>
      </c>
      <c r="N173">
        <v>0</v>
      </c>
      <c r="O173" s="4">
        <f t="shared" si="39"/>
        <v>5.0561124465493279</v>
      </c>
      <c r="P173">
        <f t="shared" si="40"/>
        <v>0</v>
      </c>
      <c r="Q173">
        <v>0</v>
      </c>
      <c r="R173" s="4">
        <f t="shared" si="41"/>
        <v>5.5091985310825811</v>
      </c>
      <c r="S173">
        <f t="shared" si="42"/>
        <v>0</v>
      </c>
      <c r="T173">
        <v>0</v>
      </c>
      <c r="U173" s="4">
        <f t="shared" si="43"/>
        <v>6.2556975409878701</v>
      </c>
      <c r="V173">
        <f t="shared" si="44"/>
        <v>0</v>
      </c>
      <c r="X173">
        <f t="shared" si="45"/>
        <v>2.4138838237526707</v>
      </c>
      <c r="Y173">
        <f t="shared" si="46"/>
        <v>164</v>
      </c>
      <c r="Z173">
        <f>VLOOKUP(A173,Referenz_FW!A:F,5,FALSE)</f>
        <v>0</v>
      </c>
      <c r="AA173">
        <f t="shared" si="47"/>
        <v>0</v>
      </c>
    </row>
    <row r="174" spans="1:27" x14ac:dyDescent="0.35">
      <c r="A174" s="5" t="s">
        <v>425</v>
      </c>
      <c r="B174">
        <v>0</v>
      </c>
      <c r="C174" s="4">
        <f t="shared" si="32"/>
        <v>5.70140602605513</v>
      </c>
      <c r="D174">
        <f t="shared" si="33"/>
        <v>0</v>
      </c>
      <c r="E174">
        <v>0</v>
      </c>
      <c r="G174">
        <f t="shared" si="34"/>
        <v>0</v>
      </c>
      <c r="H174">
        <v>0</v>
      </c>
      <c r="I174" s="4">
        <f t="shared" si="35"/>
        <v>4.0723541826829361</v>
      </c>
      <c r="J174">
        <f t="shared" si="36"/>
        <v>0</v>
      </c>
      <c r="K174">
        <v>1</v>
      </c>
      <c r="L174" s="4">
        <f t="shared" si="37"/>
        <v>2.4138838237526707</v>
      </c>
      <c r="M174">
        <f t="shared" si="38"/>
        <v>2.4138838237526707</v>
      </c>
      <c r="N174">
        <v>0</v>
      </c>
      <c r="O174" s="4">
        <f t="shared" si="39"/>
        <v>5.0561124465493279</v>
      </c>
      <c r="P174">
        <f t="shared" si="40"/>
        <v>0</v>
      </c>
      <c r="Q174">
        <v>0</v>
      </c>
      <c r="R174" s="4">
        <f t="shared" si="41"/>
        <v>5.5091985310825811</v>
      </c>
      <c r="S174">
        <f t="shared" si="42"/>
        <v>0</v>
      </c>
      <c r="T174">
        <v>0</v>
      </c>
      <c r="U174" s="4">
        <f t="shared" si="43"/>
        <v>6.2556975409878701</v>
      </c>
      <c r="V174">
        <f t="shared" si="44"/>
        <v>0</v>
      </c>
      <c r="X174">
        <f t="shared" si="45"/>
        <v>2.4138838237526707</v>
      </c>
      <c r="Y174">
        <f t="shared" si="46"/>
        <v>164</v>
      </c>
      <c r="Z174">
        <f>VLOOKUP(A174,Referenz_FW!A:F,5,FALSE)</f>
        <v>0</v>
      </c>
      <c r="AA174">
        <f t="shared" si="47"/>
        <v>0</v>
      </c>
    </row>
    <row r="175" spans="1:27" x14ac:dyDescent="0.35">
      <c r="A175" s="5" t="s">
        <v>433</v>
      </c>
      <c r="B175">
        <v>0</v>
      </c>
      <c r="C175" s="4">
        <f t="shared" si="32"/>
        <v>5.70140602605513</v>
      </c>
      <c r="D175">
        <f t="shared" si="33"/>
        <v>0</v>
      </c>
      <c r="E175">
        <v>0</v>
      </c>
      <c r="G175">
        <f t="shared" si="34"/>
        <v>0</v>
      </c>
      <c r="H175">
        <v>0</v>
      </c>
      <c r="I175" s="4">
        <f t="shared" si="35"/>
        <v>4.0723541826829361</v>
      </c>
      <c r="J175">
        <f t="shared" si="36"/>
        <v>0</v>
      </c>
      <c r="K175">
        <v>1</v>
      </c>
      <c r="L175" s="4">
        <f t="shared" si="37"/>
        <v>2.4138838237526707</v>
      </c>
      <c r="M175">
        <f t="shared" si="38"/>
        <v>2.4138838237526707</v>
      </c>
      <c r="N175">
        <v>0</v>
      </c>
      <c r="O175" s="4">
        <f t="shared" si="39"/>
        <v>5.0561124465493279</v>
      </c>
      <c r="P175">
        <f t="shared" si="40"/>
        <v>0</v>
      </c>
      <c r="Q175">
        <v>0</v>
      </c>
      <c r="R175" s="4">
        <f t="shared" si="41"/>
        <v>5.5091985310825811</v>
      </c>
      <c r="S175">
        <f t="shared" si="42"/>
        <v>0</v>
      </c>
      <c r="T175">
        <v>0</v>
      </c>
      <c r="U175" s="4">
        <f t="shared" si="43"/>
        <v>6.2556975409878701</v>
      </c>
      <c r="V175">
        <f t="shared" si="44"/>
        <v>0</v>
      </c>
      <c r="X175">
        <f t="shared" si="45"/>
        <v>2.4138838237526707</v>
      </c>
      <c r="Y175">
        <f t="shared" si="46"/>
        <v>164</v>
      </c>
      <c r="Z175">
        <f>VLOOKUP(A175,Referenz_FW!A:F,5,FALSE)</f>
        <v>0</v>
      </c>
      <c r="AA175">
        <f t="shared" si="47"/>
        <v>0</v>
      </c>
    </row>
    <row r="176" spans="1:27" x14ac:dyDescent="0.35">
      <c r="A176" s="5" t="s">
        <v>221</v>
      </c>
      <c r="B176">
        <v>0</v>
      </c>
      <c r="C176" s="4">
        <f t="shared" si="32"/>
        <v>5.70140602605513</v>
      </c>
      <c r="D176">
        <f t="shared" si="33"/>
        <v>0</v>
      </c>
      <c r="E176">
        <v>0</v>
      </c>
      <c r="G176">
        <f t="shared" si="34"/>
        <v>0</v>
      </c>
      <c r="H176">
        <v>0</v>
      </c>
      <c r="I176" s="4">
        <f t="shared" si="35"/>
        <v>4.0723541826829361</v>
      </c>
      <c r="J176">
        <f t="shared" si="36"/>
        <v>0</v>
      </c>
      <c r="K176">
        <v>1</v>
      </c>
      <c r="L176" s="4">
        <f t="shared" si="37"/>
        <v>2.4138838237526707</v>
      </c>
      <c r="M176">
        <f t="shared" si="38"/>
        <v>2.4138838237526707</v>
      </c>
      <c r="N176">
        <v>0</v>
      </c>
      <c r="O176" s="4">
        <f t="shared" si="39"/>
        <v>5.0561124465493279</v>
      </c>
      <c r="P176">
        <f t="shared" si="40"/>
        <v>0</v>
      </c>
      <c r="Q176">
        <v>0</v>
      </c>
      <c r="R176" s="4">
        <f t="shared" si="41"/>
        <v>5.5091985310825811</v>
      </c>
      <c r="S176">
        <f t="shared" si="42"/>
        <v>0</v>
      </c>
      <c r="T176">
        <v>0</v>
      </c>
      <c r="U176" s="4">
        <f t="shared" si="43"/>
        <v>6.2556975409878701</v>
      </c>
      <c r="V176">
        <f t="shared" si="44"/>
        <v>0</v>
      </c>
      <c r="X176">
        <f t="shared" si="45"/>
        <v>2.4138838237526707</v>
      </c>
      <c r="Y176">
        <f t="shared" si="46"/>
        <v>164</v>
      </c>
      <c r="Z176">
        <f>VLOOKUP(A176,Referenz_FW!A:F,5,FALSE)</f>
        <v>0</v>
      </c>
      <c r="AA176">
        <f t="shared" si="47"/>
        <v>0</v>
      </c>
    </row>
    <row r="177" spans="1:27" x14ac:dyDescent="0.35">
      <c r="A177" s="5" t="s">
        <v>441</v>
      </c>
      <c r="B177">
        <v>0</v>
      </c>
      <c r="C177" s="4">
        <f t="shared" si="32"/>
        <v>5.70140602605513</v>
      </c>
      <c r="D177">
        <f t="shared" si="33"/>
        <v>0</v>
      </c>
      <c r="E177">
        <v>0</v>
      </c>
      <c r="G177">
        <f t="shared" si="34"/>
        <v>0</v>
      </c>
      <c r="H177">
        <v>0</v>
      </c>
      <c r="I177" s="4">
        <f t="shared" si="35"/>
        <v>4.0723541826829361</v>
      </c>
      <c r="J177">
        <f t="shared" si="36"/>
        <v>0</v>
      </c>
      <c r="K177">
        <v>1</v>
      </c>
      <c r="L177" s="4">
        <f t="shared" si="37"/>
        <v>2.4138838237526707</v>
      </c>
      <c r="M177">
        <f t="shared" si="38"/>
        <v>2.4138838237526707</v>
      </c>
      <c r="N177">
        <v>0</v>
      </c>
      <c r="O177" s="4">
        <f t="shared" si="39"/>
        <v>5.0561124465493279</v>
      </c>
      <c r="P177">
        <f t="shared" si="40"/>
        <v>0</v>
      </c>
      <c r="Q177">
        <v>0</v>
      </c>
      <c r="R177" s="4">
        <f t="shared" si="41"/>
        <v>5.5091985310825811</v>
      </c>
      <c r="S177">
        <f t="shared" si="42"/>
        <v>0</v>
      </c>
      <c r="T177">
        <v>0</v>
      </c>
      <c r="U177" s="4">
        <f t="shared" si="43"/>
        <v>6.2556975409878701</v>
      </c>
      <c r="V177">
        <f t="shared" si="44"/>
        <v>0</v>
      </c>
      <c r="X177">
        <f t="shared" si="45"/>
        <v>2.4138838237526707</v>
      </c>
      <c r="Y177">
        <f t="shared" si="46"/>
        <v>164</v>
      </c>
      <c r="Z177">
        <f>VLOOKUP(A177,Referenz_FW!A:F,5,FALSE)</f>
        <v>0</v>
      </c>
      <c r="AA177">
        <f t="shared" si="47"/>
        <v>0</v>
      </c>
    </row>
    <row r="178" spans="1:27" x14ac:dyDescent="0.35">
      <c r="A178" s="5" t="s">
        <v>248</v>
      </c>
      <c r="B178">
        <v>0</v>
      </c>
      <c r="C178" s="4">
        <f t="shared" si="32"/>
        <v>5.70140602605513</v>
      </c>
      <c r="D178">
        <f t="shared" si="33"/>
        <v>0</v>
      </c>
      <c r="E178">
        <v>0</v>
      </c>
      <c r="G178">
        <f t="shared" si="34"/>
        <v>0</v>
      </c>
      <c r="H178">
        <v>0</v>
      </c>
      <c r="I178" s="4">
        <f t="shared" si="35"/>
        <v>4.0723541826829361</v>
      </c>
      <c r="J178">
        <f t="shared" si="36"/>
        <v>0</v>
      </c>
      <c r="K178">
        <v>1</v>
      </c>
      <c r="L178" s="4">
        <f t="shared" si="37"/>
        <v>2.4138838237526707</v>
      </c>
      <c r="M178">
        <f t="shared" si="38"/>
        <v>2.4138838237526707</v>
      </c>
      <c r="N178">
        <v>0</v>
      </c>
      <c r="O178" s="4">
        <f t="shared" si="39"/>
        <v>5.0561124465493279</v>
      </c>
      <c r="P178">
        <f t="shared" si="40"/>
        <v>0</v>
      </c>
      <c r="Q178">
        <v>0</v>
      </c>
      <c r="R178" s="4">
        <f t="shared" si="41"/>
        <v>5.5091985310825811</v>
      </c>
      <c r="S178">
        <f t="shared" si="42"/>
        <v>0</v>
      </c>
      <c r="T178">
        <v>0</v>
      </c>
      <c r="U178" s="4">
        <f t="shared" si="43"/>
        <v>6.2556975409878701</v>
      </c>
      <c r="V178">
        <f t="shared" si="44"/>
        <v>0</v>
      </c>
      <c r="X178">
        <f t="shared" si="45"/>
        <v>2.4138838237526707</v>
      </c>
      <c r="Y178">
        <f t="shared" si="46"/>
        <v>164</v>
      </c>
      <c r="Z178">
        <f>VLOOKUP(A178,Referenz_FW!A:F,5,FALSE)</f>
        <v>0</v>
      </c>
      <c r="AA178">
        <f t="shared" si="47"/>
        <v>0</v>
      </c>
    </row>
    <row r="179" spans="1:27" x14ac:dyDescent="0.35">
      <c r="A179" s="5" t="s">
        <v>278</v>
      </c>
      <c r="B179">
        <v>0</v>
      </c>
      <c r="C179" s="4">
        <f t="shared" si="32"/>
        <v>5.70140602605513</v>
      </c>
      <c r="D179">
        <f t="shared" si="33"/>
        <v>0</v>
      </c>
      <c r="E179">
        <v>0</v>
      </c>
      <c r="G179">
        <f t="shared" si="34"/>
        <v>0</v>
      </c>
      <c r="H179">
        <v>0</v>
      </c>
      <c r="I179" s="4">
        <f t="shared" si="35"/>
        <v>4.0723541826829361</v>
      </c>
      <c r="J179">
        <f t="shared" si="36"/>
        <v>0</v>
      </c>
      <c r="K179">
        <v>1</v>
      </c>
      <c r="L179" s="4">
        <f t="shared" si="37"/>
        <v>2.4138838237526707</v>
      </c>
      <c r="M179">
        <f t="shared" si="38"/>
        <v>2.4138838237526707</v>
      </c>
      <c r="N179">
        <v>0</v>
      </c>
      <c r="O179" s="4">
        <f t="shared" si="39"/>
        <v>5.0561124465493279</v>
      </c>
      <c r="P179">
        <f t="shared" si="40"/>
        <v>0</v>
      </c>
      <c r="Q179">
        <v>0</v>
      </c>
      <c r="R179" s="4">
        <f t="shared" si="41"/>
        <v>5.5091985310825811</v>
      </c>
      <c r="S179">
        <f t="shared" si="42"/>
        <v>0</v>
      </c>
      <c r="T179">
        <v>0</v>
      </c>
      <c r="U179" s="4">
        <f t="shared" si="43"/>
        <v>6.2556975409878701</v>
      </c>
      <c r="V179">
        <f t="shared" si="44"/>
        <v>0</v>
      </c>
      <c r="X179">
        <f t="shared" si="45"/>
        <v>2.4138838237526707</v>
      </c>
      <c r="Y179">
        <f t="shared" si="46"/>
        <v>164</v>
      </c>
      <c r="Z179">
        <f>VLOOKUP(A179,Referenz_FW!A:F,5,FALSE)</f>
        <v>0</v>
      </c>
      <c r="AA179">
        <f t="shared" si="47"/>
        <v>0</v>
      </c>
    </row>
    <row r="180" spans="1:27" x14ac:dyDescent="0.35">
      <c r="A180" s="5" t="s">
        <v>552</v>
      </c>
      <c r="B180">
        <v>0</v>
      </c>
      <c r="C180" s="4">
        <f t="shared" si="32"/>
        <v>5.70140602605513</v>
      </c>
      <c r="D180">
        <f t="shared" si="33"/>
        <v>0</v>
      </c>
      <c r="E180">
        <v>0</v>
      </c>
      <c r="G180">
        <f t="shared" si="34"/>
        <v>0</v>
      </c>
      <c r="H180">
        <v>0</v>
      </c>
      <c r="I180" s="4">
        <f t="shared" si="35"/>
        <v>4.0723541826829361</v>
      </c>
      <c r="J180">
        <f t="shared" si="36"/>
        <v>0</v>
      </c>
      <c r="K180">
        <v>1</v>
      </c>
      <c r="L180" s="4">
        <f t="shared" si="37"/>
        <v>2.4138838237526707</v>
      </c>
      <c r="M180">
        <f t="shared" si="38"/>
        <v>2.4138838237526707</v>
      </c>
      <c r="N180">
        <v>0</v>
      </c>
      <c r="O180" s="4">
        <f t="shared" si="39"/>
        <v>5.0561124465493279</v>
      </c>
      <c r="P180">
        <f t="shared" si="40"/>
        <v>0</v>
      </c>
      <c r="Q180">
        <v>0</v>
      </c>
      <c r="R180" s="4">
        <f t="shared" si="41"/>
        <v>5.5091985310825811</v>
      </c>
      <c r="S180">
        <f t="shared" si="42"/>
        <v>0</v>
      </c>
      <c r="T180">
        <v>0</v>
      </c>
      <c r="U180" s="4">
        <f t="shared" si="43"/>
        <v>6.2556975409878701</v>
      </c>
      <c r="V180">
        <f t="shared" si="44"/>
        <v>0</v>
      </c>
      <c r="X180">
        <f t="shared" si="45"/>
        <v>2.4138838237526707</v>
      </c>
      <c r="Y180">
        <f t="shared" si="46"/>
        <v>164</v>
      </c>
      <c r="Z180">
        <f>VLOOKUP(A180,Referenz_FW!A:F,5,FALSE)</f>
        <v>0</v>
      </c>
      <c r="AA180">
        <f t="shared" si="47"/>
        <v>0</v>
      </c>
    </row>
    <row r="181" spans="1:27" x14ac:dyDescent="0.35">
      <c r="A181" s="5" t="s">
        <v>488</v>
      </c>
      <c r="B181">
        <v>0</v>
      </c>
      <c r="C181" s="4">
        <f t="shared" si="32"/>
        <v>5.70140602605513</v>
      </c>
      <c r="D181">
        <f t="shared" si="33"/>
        <v>0</v>
      </c>
      <c r="E181">
        <v>0</v>
      </c>
      <c r="G181">
        <f t="shared" si="34"/>
        <v>0</v>
      </c>
      <c r="H181">
        <v>0</v>
      </c>
      <c r="I181" s="4">
        <f t="shared" si="35"/>
        <v>4.0723541826829361</v>
      </c>
      <c r="J181">
        <f t="shared" si="36"/>
        <v>0</v>
      </c>
      <c r="K181">
        <v>1</v>
      </c>
      <c r="L181" s="4">
        <f t="shared" si="37"/>
        <v>2.4138838237526707</v>
      </c>
      <c r="M181">
        <f t="shared" si="38"/>
        <v>2.4138838237526707</v>
      </c>
      <c r="N181">
        <v>0</v>
      </c>
      <c r="O181" s="4">
        <f t="shared" si="39"/>
        <v>5.0561124465493279</v>
      </c>
      <c r="P181">
        <f t="shared" si="40"/>
        <v>0</v>
      </c>
      <c r="Q181">
        <v>0</v>
      </c>
      <c r="R181" s="4">
        <f t="shared" si="41"/>
        <v>5.5091985310825811</v>
      </c>
      <c r="S181">
        <f t="shared" si="42"/>
        <v>0</v>
      </c>
      <c r="T181">
        <v>0</v>
      </c>
      <c r="U181" s="4">
        <f t="shared" si="43"/>
        <v>6.2556975409878701</v>
      </c>
      <c r="V181">
        <f t="shared" si="44"/>
        <v>0</v>
      </c>
      <c r="X181">
        <f t="shared" si="45"/>
        <v>2.4138838237526707</v>
      </c>
      <c r="Y181">
        <f t="shared" si="46"/>
        <v>164</v>
      </c>
      <c r="Z181">
        <f>VLOOKUP(A181,Referenz_FW!A:F,5,FALSE)</f>
        <v>0</v>
      </c>
      <c r="AA181">
        <f t="shared" si="47"/>
        <v>0</v>
      </c>
    </row>
    <row r="182" spans="1:27" x14ac:dyDescent="0.35">
      <c r="A182" s="5" t="s">
        <v>553</v>
      </c>
      <c r="B182">
        <v>0</v>
      </c>
      <c r="C182" s="4">
        <f t="shared" si="32"/>
        <v>5.70140602605513</v>
      </c>
      <c r="D182">
        <f t="shared" si="33"/>
        <v>0</v>
      </c>
      <c r="E182">
        <v>0</v>
      </c>
      <c r="G182">
        <f t="shared" si="34"/>
        <v>0</v>
      </c>
      <c r="H182">
        <v>0</v>
      </c>
      <c r="I182" s="4">
        <f t="shared" si="35"/>
        <v>4.0723541826829361</v>
      </c>
      <c r="J182">
        <f t="shared" si="36"/>
        <v>0</v>
      </c>
      <c r="K182">
        <v>1</v>
      </c>
      <c r="L182" s="4">
        <f t="shared" si="37"/>
        <v>2.4138838237526707</v>
      </c>
      <c r="M182">
        <f t="shared" si="38"/>
        <v>2.4138838237526707</v>
      </c>
      <c r="N182">
        <v>0</v>
      </c>
      <c r="O182" s="4">
        <f t="shared" si="39"/>
        <v>5.0561124465493279</v>
      </c>
      <c r="P182">
        <f t="shared" si="40"/>
        <v>0</v>
      </c>
      <c r="Q182">
        <v>0</v>
      </c>
      <c r="R182" s="4">
        <f t="shared" si="41"/>
        <v>5.5091985310825811</v>
      </c>
      <c r="S182">
        <f t="shared" si="42"/>
        <v>0</v>
      </c>
      <c r="T182">
        <v>0</v>
      </c>
      <c r="U182" s="4">
        <f t="shared" si="43"/>
        <v>6.2556975409878701</v>
      </c>
      <c r="V182">
        <f t="shared" si="44"/>
        <v>0</v>
      </c>
      <c r="X182">
        <f t="shared" si="45"/>
        <v>2.4138838237526707</v>
      </c>
      <c r="Y182">
        <f t="shared" si="46"/>
        <v>164</v>
      </c>
      <c r="Z182">
        <f>VLOOKUP(A182,Referenz_FW!A:F,5,FALSE)</f>
        <v>0</v>
      </c>
      <c r="AA182">
        <f t="shared" si="47"/>
        <v>0</v>
      </c>
    </row>
    <row r="183" spans="1:27" x14ac:dyDescent="0.35">
      <c r="A183" s="5" t="s">
        <v>307</v>
      </c>
      <c r="B183">
        <v>0</v>
      </c>
      <c r="C183" s="4">
        <f t="shared" si="32"/>
        <v>5.70140602605513</v>
      </c>
      <c r="D183">
        <f t="shared" si="33"/>
        <v>0</v>
      </c>
      <c r="E183">
        <v>0</v>
      </c>
      <c r="G183">
        <f t="shared" si="34"/>
        <v>0</v>
      </c>
      <c r="H183">
        <v>0</v>
      </c>
      <c r="I183" s="4">
        <f t="shared" si="35"/>
        <v>4.0723541826829361</v>
      </c>
      <c r="J183">
        <f t="shared" si="36"/>
        <v>0</v>
      </c>
      <c r="K183">
        <v>1</v>
      </c>
      <c r="L183" s="4">
        <f t="shared" si="37"/>
        <v>2.4138838237526707</v>
      </c>
      <c r="M183">
        <f t="shared" si="38"/>
        <v>2.4138838237526707</v>
      </c>
      <c r="N183">
        <v>0</v>
      </c>
      <c r="O183" s="4">
        <f t="shared" si="39"/>
        <v>5.0561124465493279</v>
      </c>
      <c r="P183">
        <f t="shared" si="40"/>
        <v>0</v>
      </c>
      <c r="Q183">
        <v>0</v>
      </c>
      <c r="R183" s="4">
        <f t="shared" si="41"/>
        <v>5.5091985310825811</v>
      </c>
      <c r="S183">
        <f t="shared" si="42"/>
        <v>0</v>
      </c>
      <c r="T183">
        <v>0</v>
      </c>
      <c r="U183" s="4">
        <f t="shared" si="43"/>
        <v>6.2556975409878701</v>
      </c>
      <c r="V183">
        <f t="shared" si="44"/>
        <v>0</v>
      </c>
      <c r="X183">
        <f t="shared" si="45"/>
        <v>2.4138838237526707</v>
      </c>
      <c r="Y183">
        <f t="shared" si="46"/>
        <v>164</v>
      </c>
      <c r="Z183">
        <f>VLOOKUP(A183,Referenz_FW!A:F,5,FALSE)</f>
        <v>0</v>
      </c>
      <c r="AA183">
        <f t="shared" si="47"/>
        <v>0</v>
      </c>
    </row>
    <row r="184" spans="1:27" x14ac:dyDescent="0.35">
      <c r="A184" s="5" t="s">
        <v>468</v>
      </c>
      <c r="B184">
        <v>0</v>
      </c>
      <c r="C184" s="4">
        <f t="shared" si="32"/>
        <v>5.70140602605513</v>
      </c>
      <c r="D184">
        <f t="shared" si="33"/>
        <v>0</v>
      </c>
      <c r="E184">
        <v>0</v>
      </c>
      <c r="G184">
        <f t="shared" si="34"/>
        <v>0</v>
      </c>
      <c r="H184">
        <v>0</v>
      </c>
      <c r="I184" s="4">
        <f t="shared" si="35"/>
        <v>4.0723541826829361</v>
      </c>
      <c r="J184">
        <f t="shared" si="36"/>
        <v>0</v>
      </c>
      <c r="K184">
        <v>2</v>
      </c>
      <c r="L184" s="4">
        <f t="shared" si="37"/>
        <v>2.4138838237526707</v>
      </c>
      <c r="M184">
        <f t="shared" si="38"/>
        <v>4.8277676475053415</v>
      </c>
      <c r="N184">
        <v>0</v>
      </c>
      <c r="O184" s="4">
        <f t="shared" si="39"/>
        <v>5.0561124465493279</v>
      </c>
      <c r="P184">
        <f t="shared" si="40"/>
        <v>0</v>
      </c>
      <c r="Q184">
        <v>-0.5</v>
      </c>
      <c r="R184" s="4">
        <f t="shared" si="41"/>
        <v>5.5091985310825811</v>
      </c>
      <c r="S184">
        <f t="shared" si="42"/>
        <v>-2.7545992655412905</v>
      </c>
      <c r="T184">
        <v>0</v>
      </c>
      <c r="U184" s="4">
        <f t="shared" si="43"/>
        <v>6.2556975409878701</v>
      </c>
      <c r="V184">
        <f t="shared" si="44"/>
        <v>0</v>
      </c>
      <c r="X184">
        <f t="shared" si="45"/>
        <v>2.073168381964051</v>
      </c>
      <c r="Y184">
        <f t="shared" si="46"/>
        <v>183</v>
      </c>
      <c r="Z184">
        <f>VLOOKUP(A184,Referenz_FW!A:F,5,FALSE)</f>
        <v>0</v>
      </c>
      <c r="AA184">
        <f t="shared" si="47"/>
        <v>0</v>
      </c>
    </row>
    <row r="185" spans="1:27" x14ac:dyDescent="0.35">
      <c r="A185" s="5" t="s">
        <v>127</v>
      </c>
      <c r="B185">
        <v>0</v>
      </c>
      <c r="C185" s="4">
        <f t="shared" si="32"/>
        <v>5.70140602605513</v>
      </c>
      <c r="D185">
        <f t="shared" si="33"/>
        <v>0</v>
      </c>
      <c r="E185">
        <v>0</v>
      </c>
      <c r="G185">
        <f t="shared" si="34"/>
        <v>0</v>
      </c>
      <c r="H185">
        <v>0</v>
      </c>
      <c r="I185" s="4">
        <f t="shared" si="35"/>
        <v>4.0723541826829361</v>
      </c>
      <c r="J185">
        <f t="shared" si="36"/>
        <v>0</v>
      </c>
      <c r="K185">
        <v>1</v>
      </c>
      <c r="L185" s="4">
        <f t="shared" si="37"/>
        <v>2.4138838237526707</v>
      </c>
      <c r="M185">
        <f t="shared" si="38"/>
        <v>2.4138838237526707</v>
      </c>
      <c r="N185">
        <v>0</v>
      </c>
      <c r="O185" s="4">
        <f t="shared" si="39"/>
        <v>5.0561124465493279</v>
      </c>
      <c r="P185">
        <f t="shared" si="40"/>
        <v>0</v>
      </c>
      <c r="Q185">
        <v>-0.1</v>
      </c>
      <c r="R185" s="4">
        <f t="shared" si="41"/>
        <v>5.5091985310825811</v>
      </c>
      <c r="S185">
        <f t="shared" si="42"/>
        <v>-0.55091985310825808</v>
      </c>
      <c r="T185">
        <v>0</v>
      </c>
      <c r="U185" s="4">
        <f t="shared" si="43"/>
        <v>6.2556975409878701</v>
      </c>
      <c r="V185">
        <f t="shared" si="44"/>
        <v>0</v>
      </c>
      <c r="X185">
        <f t="shared" si="45"/>
        <v>1.8629639706444125</v>
      </c>
      <c r="Y185">
        <f t="shared" si="46"/>
        <v>184</v>
      </c>
      <c r="Z185">
        <f>VLOOKUP(A185,Referenz_FW!A:F,5,FALSE)</f>
        <v>0</v>
      </c>
      <c r="AA185">
        <f t="shared" si="47"/>
        <v>0</v>
      </c>
    </row>
    <row r="186" spans="1:27" x14ac:dyDescent="0.35">
      <c r="A186" s="5" t="s">
        <v>398</v>
      </c>
      <c r="B186">
        <v>0</v>
      </c>
      <c r="C186" s="4">
        <f t="shared" si="32"/>
        <v>5.70140602605513</v>
      </c>
      <c r="D186">
        <f t="shared" si="33"/>
        <v>0</v>
      </c>
      <c r="E186">
        <v>0</v>
      </c>
      <c r="G186">
        <f t="shared" si="34"/>
        <v>0</v>
      </c>
      <c r="H186">
        <v>0</v>
      </c>
      <c r="I186" s="4">
        <f t="shared" si="35"/>
        <v>4.0723541826829361</v>
      </c>
      <c r="J186">
        <f t="shared" si="36"/>
        <v>0</v>
      </c>
      <c r="K186">
        <v>1</v>
      </c>
      <c r="L186" s="4">
        <f t="shared" si="37"/>
        <v>2.4138838237526707</v>
      </c>
      <c r="M186">
        <f t="shared" si="38"/>
        <v>2.4138838237526707</v>
      </c>
      <c r="N186">
        <v>0</v>
      </c>
      <c r="O186" s="4">
        <f t="shared" si="39"/>
        <v>5.0561124465493279</v>
      </c>
      <c r="P186">
        <f t="shared" si="40"/>
        <v>0</v>
      </c>
      <c r="Q186">
        <v>-0.1</v>
      </c>
      <c r="R186" s="4">
        <f t="shared" si="41"/>
        <v>5.5091985310825811</v>
      </c>
      <c r="S186">
        <f t="shared" si="42"/>
        <v>-0.55091985310825808</v>
      </c>
      <c r="T186">
        <v>0</v>
      </c>
      <c r="U186" s="4">
        <f t="shared" si="43"/>
        <v>6.2556975409878701</v>
      </c>
      <c r="V186">
        <f t="shared" si="44"/>
        <v>0</v>
      </c>
      <c r="X186">
        <f t="shared" si="45"/>
        <v>1.8629639706444125</v>
      </c>
      <c r="Y186">
        <f t="shared" si="46"/>
        <v>184</v>
      </c>
      <c r="Z186">
        <f>VLOOKUP(A186,Referenz_FW!A:F,5,FALSE)</f>
        <v>0</v>
      </c>
      <c r="AA186">
        <f t="shared" si="47"/>
        <v>0</v>
      </c>
    </row>
    <row r="187" spans="1:27" x14ac:dyDescent="0.35">
      <c r="A187" s="5" t="s">
        <v>463</v>
      </c>
      <c r="B187">
        <v>0</v>
      </c>
      <c r="C187" s="4">
        <f t="shared" si="32"/>
        <v>5.70140602605513</v>
      </c>
      <c r="D187">
        <f t="shared" si="33"/>
        <v>0</v>
      </c>
      <c r="E187">
        <v>0</v>
      </c>
      <c r="G187">
        <f t="shared" si="34"/>
        <v>0</v>
      </c>
      <c r="H187">
        <v>0</v>
      </c>
      <c r="I187" s="4">
        <f t="shared" si="35"/>
        <v>4.0723541826829361</v>
      </c>
      <c r="J187">
        <f t="shared" si="36"/>
        <v>0</v>
      </c>
      <c r="K187">
        <v>1</v>
      </c>
      <c r="L187" s="4">
        <f t="shared" si="37"/>
        <v>2.4138838237526707</v>
      </c>
      <c r="M187">
        <f t="shared" si="38"/>
        <v>2.4138838237526707</v>
      </c>
      <c r="N187">
        <v>0</v>
      </c>
      <c r="O187" s="4">
        <f t="shared" si="39"/>
        <v>5.0561124465493279</v>
      </c>
      <c r="P187">
        <f t="shared" si="40"/>
        <v>0</v>
      </c>
      <c r="Q187">
        <v>-0.1</v>
      </c>
      <c r="R187" s="4">
        <f t="shared" si="41"/>
        <v>5.5091985310825811</v>
      </c>
      <c r="S187">
        <f t="shared" si="42"/>
        <v>-0.55091985310825808</v>
      </c>
      <c r="T187">
        <v>0</v>
      </c>
      <c r="U187" s="4">
        <f t="shared" si="43"/>
        <v>6.2556975409878701</v>
      </c>
      <c r="V187">
        <f t="shared" si="44"/>
        <v>0</v>
      </c>
      <c r="X187">
        <f t="shared" si="45"/>
        <v>1.8629639706444125</v>
      </c>
      <c r="Y187">
        <f t="shared" si="46"/>
        <v>184</v>
      </c>
      <c r="Z187">
        <f>VLOOKUP(A187,Referenz_FW!A:F,5,FALSE)</f>
        <v>0</v>
      </c>
      <c r="AA187">
        <f t="shared" si="47"/>
        <v>0</v>
      </c>
    </row>
    <row r="188" spans="1:27" x14ac:dyDescent="0.35">
      <c r="A188" s="5" t="s">
        <v>543</v>
      </c>
      <c r="B188">
        <v>0</v>
      </c>
      <c r="C188" s="4">
        <f t="shared" si="32"/>
        <v>5.70140602605513</v>
      </c>
      <c r="D188">
        <f t="shared" si="33"/>
        <v>0</v>
      </c>
      <c r="E188">
        <v>0</v>
      </c>
      <c r="G188">
        <f t="shared" si="34"/>
        <v>0</v>
      </c>
      <c r="H188">
        <v>0</v>
      </c>
      <c r="I188" s="4">
        <f t="shared" si="35"/>
        <v>4.0723541826829361</v>
      </c>
      <c r="J188">
        <f t="shared" si="36"/>
        <v>0</v>
      </c>
      <c r="K188">
        <v>1</v>
      </c>
      <c r="L188" s="4">
        <f t="shared" si="37"/>
        <v>2.4138838237526707</v>
      </c>
      <c r="M188">
        <f t="shared" si="38"/>
        <v>2.4138838237526707</v>
      </c>
      <c r="N188">
        <v>0</v>
      </c>
      <c r="O188" s="4">
        <f t="shared" si="39"/>
        <v>5.0561124465493279</v>
      </c>
      <c r="P188">
        <f t="shared" si="40"/>
        <v>0</v>
      </c>
      <c r="Q188">
        <v>0</v>
      </c>
      <c r="R188" s="4">
        <f t="shared" si="41"/>
        <v>5.5091985310825811</v>
      </c>
      <c r="S188">
        <f t="shared" si="42"/>
        <v>0</v>
      </c>
      <c r="T188">
        <v>-0.1</v>
      </c>
      <c r="U188" s="4">
        <f t="shared" si="43"/>
        <v>6.2556975409878701</v>
      </c>
      <c r="V188">
        <f t="shared" si="44"/>
        <v>-0.62556975409878701</v>
      </c>
      <c r="X188">
        <f t="shared" si="45"/>
        <v>1.7883140696538837</v>
      </c>
      <c r="Y188">
        <f t="shared" si="46"/>
        <v>187</v>
      </c>
      <c r="Z188">
        <f>VLOOKUP(A188,Referenz_FW!A:F,5,FALSE)</f>
        <v>0</v>
      </c>
      <c r="AA188">
        <f t="shared" si="47"/>
        <v>0</v>
      </c>
    </row>
    <row r="189" spans="1:27" x14ac:dyDescent="0.35">
      <c r="A189" s="5" t="s">
        <v>557</v>
      </c>
      <c r="B189">
        <v>0</v>
      </c>
      <c r="C189" s="4">
        <f t="shared" si="32"/>
        <v>5.70140602605513</v>
      </c>
      <c r="D189">
        <f t="shared" si="33"/>
        <v>0</v>
      </c>
      <c r="E189">
        <v>0</v>
      </c>
      <c r="G189">
        <f t="shared" si="34"/>
        <v>0</v>
      </c>
      <c r="H189">
        <v>0</v>
      </c>
      <c r="I189" s="4">
        <f t="shared" si="35"/>
        <v>4.0723541826829361</v>
      </c>
      <c r="J189">
        <f t="shared" si="36"/>
        <v>0</v>
      </c>
      <c r="K189">
        <v>1</v>
      </c>
      <c r="L189" s="4">
        <f t="shared" si="37"/>
        <v>2.4138838237526707</v>
      </c>
      <c r="M189">
        <f t="shared" si="38"/>
        <v>2.4138838237526707</v>
      </c>
      <c r="N189">
        <v>0</v>
      </c>
      <c r="O189" s="4">
        <f t="shared" si="39"/>
        <v>5.0561124465493279</v>
      </c>
      <c r="P189">
        <f t="shared" si="40"/>
        <v>0</v>
      </c>
      <c r="Q189">
        <v>0</v>
      </c>
      <c r="R189" s="4">
        <f t="shared" si="41"/>
        <v>5.5091985310825811</v>
      </c>
      <c r="S189">
        <f t="shared" si="42"/>
        <v>0</v>
      </c>
      <c r="T189">
        <v>-0.1</v>
      </c>
      <c r="U189" s="4">
        <f t="shared" si="43"/>
        <v>6.2556975409878701</v>
      </c>
      <c r="V189">
        <f t="shared" si="44"/>
        <v>-0.62556975409878701</v>
      </c>
      <c r="X189">
        <f t="shared" si="45"/>
        <v>1.7883140696538837</v>
      </c>
      <c r="Y189">
        <f t="shared" si="46"/>
        <v>187</v>
      </c>
      <c r="Z189">
        <f>VLOOKUP(A189,Referenz_FW!A:F,5,FALSE)</f>
        <v>0</v>
      </c>
      <c r="AA189">
        <f t="shared" si="47"/>
        <v>0</v>
      </c>
    </row>
    <row r="190" spans="1:27" x14ac:dyDescent="0.35">
      <c r="A190" s="5" t="s">
        <v>528</v>
      </c>
      <c r="B190">
        <v>0</v>
      </c>
      <c r="C190" s="4">
        <f t="shared" si="32"/>
        <v>5.70140602605513</v>
      </c>
      <c r="D190">
        <f t="shared" si="33"/>
        <v>0</v>
      </c>
      <c r="E190">
        <v>0</v>
      </c>
      <c r="G190">
        <f t="shared" si="34"/>
        <v>0</v>
      </c>
      <c r="H190">
        <v>0</v>
      </c>
      <c r="I190" s="4">
        <f t="shared" si="35"/>
        <v>4.0723541826829361</v>
      </c>
      <c r="J190">
        <f t="shared" si="36"/>
        <v>0</v>
      </c>
      <c r="K190">
        <v>1</v>
      </c>
      <c r="L190" s="4">
        <f t="shared" si="37"/>
        <v>2.4138838237526707</v>
      </c>
      <c r="M190">
        <f t="shared" si="38"/>
        <v>2.4138838237526707</v>
      </c>
      <c r="N190">
        <v>0</v>
      </c>
      <c r="O190" s="4">
        <f t="shared" si="39"/>
        <v>5.0561124465493279</v>
      </c>
      <c r="P190">
        <f t="shared" si="40"/>
        <v>0</v>
      </c>
      <c r="Q190">
        <v>-0.2</v>
      </c>
      <c r="R190" s="4">
        <f t="shared" si="41"/>
        <v>5.5091985310825811</v>
      </c>
      <c r="S190">
        <f t="shared" si="42"/>
        <v>-1.1018397062165162</v>
      </c>
      <c r="T190">
        <v>0</v>
      </c>
      <c r="U190" s="4">
        <f t="shared" si="43"/>
        <v>6.2556975409878701</v>
      </c>
      <c r="V190">
        <f t="shared" si="44"/>
        <v>0</v>
      </c>
      <c r="X190">
        <f t="shared" si="45"/>
        <v>1.3120441175361546</v>
      </c>
      <c r="Y190">
        <f t="shared" si="46"/>
        <v>189</v>
      </c>
      <c r="Z190">
        <f>VLOOKUP(A190,Referenz_FW!A:F,5,FALSE)</f>
        <v>0</v>
      </c>
      <c r="AA190">
        <f t="shared" si="47"/>
        <v>0</v>
      </c>
    </row>
    <row r="191" spans="1:27" x14ac:dyDescent="0.35">
      <c r="A191" s="5" t="s">
        <v>78</v>
      </c>
      <c r="B191">
        <v>0</v>
      </c>
      <c r="C191" s="4">
        <f t="shared" si="32"/>
        <v>5.70140602605513</v>
      </c>
      <c r="D191">
        <f t="shared" si="33"/>
        <v>0</v>
      </c>
      <c r="E191">
        <v>0</v>
      </c>
      <c r="F191" s="4">
        <f t="shared" ref="F191:F196" si="48">$F$251</f>
        <v>1.1855456354457352</v>
      </c>
      <c r="G191">
        <f t="shared" si="34"/>
        <v>0</v>
      </c>
      <c r="H191">
        <v>0</v>
      </c>
      <c r="I191" s="4">
        <f t="shared" si="35"/>
        <v>4.0723541826829361</v>
      </c>
      <c r="J191">
        <f t="shared" si="36"/>
        <v>0</v>
      </c>
      <c r="K191">
        <v>0</v>
      </c>
      <c r="L191" s="4">
        <f t="shared" si="37"/>
        <v>2.4138838237526707</v>
      </c>
      <c r="M191">
        <f t="shared" si="38"/>
        <v>0</v>
      </c>
      <c r="N191">
        <v>0</v>
      </c>
      <c r="O191" s="4">
        <f t="shared" si="39"/>
        <v>5.0561124465493279</v>
      </c>
      <c r="P191">
        <f t="shared" si="40"/>
        <v>0</v>
      </c>
      <c r="Q191">
        <v>0</v>
      </c>
      <c r="R191" s="4">
        <f t="shared" si="41"/>
        <v>5.5091985310825811</v>
      </c>
      <c r="S191">
        <f t="shared" si="42"/>
        <v>0</v>
      </c>
      <c r="T191">
        <v>0</v>
      </c>
      <c r="U191" s="4">
        <f t="shared" si="43"/>
        <v>6.2556975409878701</v>
      </c>
      <c r="V191">
        <f t="shared" si="44"/>
        <v>0</v>
      </c>
      <c r="X191">
        <f t="shared" si="45"/>
        <v>0</v>
      </c>
      <c r="Y191">
        <f t="shared" si="46"/>
        <v>190</v>
      </c>
      <c r="Z191">
        <f>VLOOKUP(A191,Referenz_FW!A:F,5,FALSE)</f>
        <v>0</v>
      </c>
      <c r="AA191">
        <f t="shared" si="47"/>
        <v>0</v>
      </c>
    </row>
    <row r="192" spans="1:27" x14ac:dyDescent="0.35">
      <c r="A192" s="5" t="s">
        <v>80</v>
      </c>
      <c r="B192">
        <v>0</v>
      </c>
      <c r="C192" s="4">
        <f t="shared" si="32"/>
        <v>5.70140602605513</v>
      </c>
      <c r="D192">
        <f t="shared" si="33"/>
        <v>0</v>
      </c>
      <c r="E192">
        <v>0</v>
      </c>
      <c r="F192" s="4">
        <f t="shared" si="48"/>
        <v>1.1855456354457352</v>
      </c>
      <c r="G192">
        <f t="shared" si="34"/>
        <v>0</v>
      </c>
      <c r="H192">
        <v>0</v>
      </c>
      <c r="I192" s="4">
        <f t="shared" si="35"/>
        <v>4.0723541826829361</v>
      </c>
      <c r="J192">
        <f t="shared" si="36"/>
        <v>0</v>
      </c>
      <c r="K192">
        <v>0</v>
      </c>
      <c r="L192" s="4">
        <f t="shared" si="37"/>
        <v>2.4138838237526707</v>
      </c>
      <c r="M192">
        <f t="shared" si="38"/>
        <v>0</v>
      </c>
      <c r="N192">
        <v>0</v>
      </c>
      <c r="O192" s="4">
        <f t="shared" si="39"/>
        <v>5.0561124465493279</v>
      </c>
      <c r="P192">
        <f t="shared" si="40"/>
        <v>0</v>
      </c>
      <c r="Q192">
        <v>0</v>
      </c>
      <c r="R192" s="4">
        <f t="shared" si="41"/>
        <v>5.5091985310825811</v>
      </c>
      <c r="S192">
        <f t="shared" si="42"/>
        <v>0</v>
      </c>
      <c r="T192">
        <v>0</v>
      </c>
      <c r="U192" s="4">
        <f t="shared" si="43"/>
        <v>6.2556975409878701</v>
      </c>
      <c r="V192">
        <f t="shared" si="44"/>
        <v>0</v>
      </c>
      <c r="X192">
        <f t="shared" si="45"/>
        <v>0</v>
      </c>
      <c r="Y192">
        <f t="shared" si="46"/>
        <v>190</v>
      </c>
      <c r="Z192">
        <f>VLOOKUP(A192,Referenz_FW!A:F,5,FALSE)</f>
        <v>0</v>
      </c>
      <c r="AA192">
        <f t="shared" si="47"/>
        <v>0</v>
      </c>
    </row>
    <row r="193" spans="1:27" x14ac:dyDescent="0.35">
      <c r="A193" s="5" t="s">
        <v>95</v>
      </c>
      <c r="B193">
        <v>0</v>
      </c>
      <c r="C193" s="4">
        <f t="shared" si="32"/>
        <v>5.70140602605513</v>
      </c>
      <c r="D193">
        <f t="shared" si="33"/>
        <v>0</v>
      </c>
      <c r="E193">
        <v>0</v>
      </c>
      <c r="F193" s="4">
        <f t="shared" si="48"/>
        <v>1.1855456354457352</v>
      </c>
      <c r="G193">
        <f t="shared" si="34"/>
        <v>0</v>
      </c>
      <c r="H193">
        <v>0</v>
      </c>
      <c r="I193" s="4">
        <f t="shared" si="35"/>
        <v>4.0723541826829361</v>
      </c>
      <c r="J193">
        <f t="shared" si="36"/>
        <v>0</v>
      </c>
      <c r="K193">
        <v>0</v>
      </c>
      <c r="L193" s="4">
        <f t="shared" si="37"/>
        <v>2.4138838237526707</v>
      </c>
      <c r="M193">
        <f t="shared" si="38"/>
        <v>0</v>
      </c>
      <c r="N193">
        <v>0</v>
      </c>
      <c r="O193" s="4">
        <f t="shared" si="39"/>
        <v>5.0561124465493279</v>
      </c>
      <c r="P193">
        <f t="shared" si="40"/>
        <v>0</v>
      </c>
      <c r="Q193">
        <v>0</v>
      </c>
      <c r="R193" s="4">
        <f t="shared" si="41"/>
        <v>5.5091985310825811</v>
      </c>
      <c r="S193">
        <f t="shared" si="42"/>
        <v>0</v>
      </c>
      <c r="T193">
        <v>0</v>
      </c>
      <c r="U193" s="4">
        <f t="shared" si="43"/>
        <v>6.2556975409878701</v>
      </c>
      <c r="V193">
        <f t="shared" si="44"/>
        <v>0</v>
      </c>
      <c r="X193">
        <f t="shared" si="45"/>
        <v>0</v>
      </c>
      <c r="Y193">
        <f t="shared" si="46"/>
        <v>190</v>
      </c>
      <c r="Z193">
        <f>VLOOKUP(A193,Referenz_FW!A:F,5,FALSE)</f>
        <v>0</v>
      </c>
      <c r="AA193">
        <f t="shared" si="47"/>
        <v>0</v>
      </c>
    </row>
    <row r="194" spans="1:27" x14ac:dyDescent="0.35">
      <c r="A194" s="5" t="s">
        <v>99</v>
      </c>
      <c r="B194">
        <v>0</v>
      </c>
      <c r="C194" s="4">
        <f t="shared" ref="C194:C249" si="49">$C$251</f>
        <v>5.70140602605513</v>
      </c>
      <c r="D194">
        <f t="shared" ref="D194:D249" si="50">B194*C194</f>
        <v>0</v>
      </c>
      <c r="E194">
        <v>0</v>
      </c>
      <c r="F194" s="4">
        <f t="shared" si="48"/>
        <v>1.1855456354457352</v>
      </c>
      <c r="G194">
        <f t="shared" ref="G194:G249" si="51">E194*F194</f>
        <v>0</v>
      </c>
      <c r="H194">
        <v>0</v>
      </c>
      <c r="I194" s="4">
        <f t="shared" ref="I194:I249" si="52">$I$251</f>
        <v>4.0723541826829361</v>
      </c>
      <c r="J194">
        <f t="shared" ref="J194:J249" si="53">H194*I194</f>
        <v>0</v>
      </c>
      <c r="K194">
        <v>0</v>
      </c>
      <c r="L194" s="4">
        <f t="shared" ref="L194:L249" si="54">$L$251</f>
        <v>2.4138838237526707</v>
      </c>
      <c r="M194">
        <f t="shared" ref="M194:M249" si="55">K194*L194</f>
        <v>0</v>
      </c>
      <c r="N194">
        <v>0</v>
      </c>
      <c r="O194" s="4">
        <f t="shared" ref="O194:O249" si="56">$O$251</f>
        <v>5.0561124465493279</v>
      </c>
      <c r="P194">
        <f t="shared" ref="P194:P249" si="57">N194*O194</f>
        <v>0</v>
      </c>
      <c r="Q194">
        <v>0</v>
      </c>
      <c r="R194" s="4">
        <f t="shared" ref="R194:R249" si="58">$R$251</f>
        <v>5.5091985310825811</v>
      </c>
      <c r="S194">
        <f t="shared" ref="S194:S249" si="59">Q194*R194</f>
        <v>0</v>
      </c>
      <c r="T194">
        <v>0</v>
      </c>
      <c r="U194" s="4">
        <f t="shared" ref="U194:U249" si="60">$U$251</f>
        <v>6.2556975409878701</v>
      </c>
      <c r="V194">
        <f t="shared" ref="V194:V249" si="61">T194*U194</f>
        <v>0</v>
      </c>
      <c r="X194">
        <f t="shared" ref="X194:X249" si="62">SUM(,V194,S194,P194,M194,J194,G194,D194)</f>
        <v>0</v>
      </c>
      <c r="Y194">
        <f t="shared" ref="Y194:Y249" si="63">RANK(X194,X:X,0)</f>
        <v>190</v>
      </c>
      <c r="Z194">
        <f>VLOOKUP(A194,Referenz_FW!A:F,5,FALSE)</f>
        <v>0</v>
      </c>
      <c r="AA194">
        <f t="shared" ref="AA194:AA249" si="64">IFERROR(IF(Z194=0,0,ABS(Y194-Z194)),0)</f>
        <v>0</v>
      </c>
    </row>
    <row r="195" spans="1:27" x14ac:dyDescent="0.35">
      <c r="A195" s="5" t="s">
        <v>101</v>
      </c>
      <c r="B195">
        <v>0</v>
      </c>
      <c r="C195" s="4">
        <f t="shared" si="49"/>
        <v>5.70140602605513</v>
      </c>
      <c r="D195">
        <f t="shared" si="50"/>
        <v>0</v>
      </c>
      <c r="E195">
        <v>0</v>
      </c>
      <c r="F195" s="4">
        <f t="shared" si="48"/>
        <v>1.1855456354457352</v>
      </c>
      <c r="G195">
        <f t="shared" si="51"/>
        <v>0</v>
      </c>
      <c r="H195">
        <v>0</v>
      </c>
      <c r="I195" s="4">
        <f t="shared" si="52"/>
        <v>4.0723541826829361</v>
      </c>
      <c r="J195">
        <f t="shared" si="53"/>
        <v>0</v>
      </c>
      <c r="K195">
        <v>0</v>
      </c>
      <c r="L195" s="4">
        <f t="shared" si="54"/>
        <v>2.4138838237526707</v>
      </c>
      <c r="M195">
        <f t="shared" si="55"/>
        <v>0</v>
      </c>
      <c r="N195">
        <v>0</v>
      </c>
      <c r="O195" s="4">
        <f t="shared" si="56"/>
        <v>5.0561124465493279</v>
      </c>
      <c r="P195">
        <f t="shared" si="57"/>
        <v>0</v>
      </c>
      <c r="Q195">
        <v>0</v>
      </c>
      <c r="R195" s="4">
        <f t="shared" si="58"/>
        <v>5.5091985310825811</v>
      </c>
      <c r="S195">
        <f t="shared" si="59"/>
        <v>0</v>
      </c>
      <c r="T195">
        <v>0</v>
      </c>
      <c r="U195" s="4">
        <f t="shared" si="60"/>
        <v>6.2556975409878701</v>
      </c>
      <c r="V195">
        <f t="shared" si="61"/>
        <v>0</v>
      </c>
      <c r="X195">
        <f t="shared" si="62"/>
        <v>0</v>
      </c>
      <c r="Y195">
        <f t="shared" si="63"/>
        <v>190</v>
      </c>
      <c r="Z195">
        <f>VLOOKUP(A195,Referenz_FW!A:F,5,FALSE)</f>
        <v>0</v>
      </c>
      <c r="AA195">
        <f t="shared" si="64"/>
        <v>0</v>
      </c>
    </row>
    <row r="196" spans="1:27" x14ac:dyDescent="0.35">
      <c r="A196" s="5" t="s">
        <v>109</v>
      </c>
      <c r="B196">
        <v>0</v>
      </c>
      <c r="C196" s="4">
        <f t="shared" si="49"/>
        <v>5.70140602605513</v>
      </c>
      <c r="D196">
        <f t="shared" si="50"/>
        <v>0</v>
      </c>
      <c r="E196">
        <v>0</v>
      </c>
      <c r="F196" s="4">
        <f t="shared" si="48"/>
        <v>1.1855456354457352</v>
      </c>
      <c r="G196">
        <f t="shared" si="51"/>
        <v>0</v>
      </c>
      <c r="H196">
        <v>0</v>
      </c>
      <c r="I196" s="4">
        <f t="shared" si="52"/>
        <v>4.0723541826829361</v>
      </c>
      <c r="J196">
        <f t="shared" si="53"/>
        <v>0</v>
      </c>
      <c r="K196">
        <v>0</v>
      </c>
      <c r="L196" s="4">
        <f t="shared" si="54"/>
        <v>2.4138838237526707</v>
      </c>
      <c r="M196">
        <f t="shared" si="55"/>
        <v>0</v>
      </c>
      <c r="N196">
        <v>0</v>
      </c>
      <c r="O196" s="4">
        <f t="shared" si="56"/>
        <v>5.0561124465493279</v>
      </c>
      <c r="P196">
        <f t="shared" si="57"/>
        <v>0</v>
      </c>
      <c r="Q196">
        <v>0</v>
      </c>
      <c r="R196" s="4">
        <f t="shared" si="58"/>
        <v>5.5091985310825811</v>
      </c>
      <c r="S196">
        <f t="shared" si="59"/>
        <v>0</v>
      </c>
      <c r="T196">
        <v>0</v>
      </c>
      <c r="U196" s="4">
        <f t="shared" si="60"/>
        <v>6.2556975409878701</v>
      </c>
      <c r="V196">
        <f t="shared" si="61"/>
        <v>0</v>
      </c>
      <c r="X196">
        <f t="shared" si="62"/>
        <v>0</v>
      </c>
      <c r="Y196">
        <f t="shared" si="63"/>
        <v>190</v>
      </c>
      <c r="Z196">
        <f>VLOOKUP(A196,Referenz_FW!A:F,5,FALSE)</f>
        <v>0</v>
      </c>
      <c r="AA196">
        <f t="shared" si="64"/>
        <v>0</v>
      </c>
    </row>
    <row r="197" spans="1:27" x14ac:dyDescent="0.35">
      <c r="A197" s="5" t="s">
        <v>359</v>
      </c>
      <c r="B197">
        <v>0</v>
      </c>
      <c r="C197" s="4">
        <f t="shared" si="49"/>
        <v>5.70140602605513</v>
      </c>
      <c r="D197">
        <f t="shared" si="50"/>
        <v>0</v>
      </c>
      <c r="E197">
        <v>0</v>
      </c>
      <c r="G197">
        <f t="shared" si="51"/>
        <v>0</v>
      </c>
      <c r="H197">
        <v>0</v>
      </c>
      <c r="I197" s="4">
        <f t="shared" si="52"/>
        <v>4.0723541826829361</v>
      </c>
      <c r="J197">
        <f t="shared" si="53"/>
        <v>0</v>
      </c>
      <c r="K197">
        <v>0</v>
      </c>
      <c r="L197" s="4">
        <f t="shared" si="54"/>
        <v>2.4138838237526707</v>
      </c>
      <c r="M197">
        <f t="shared" si="55"/>
        <v>0</v>
      </c>
      <c r="N197">
        <v>0</v>
      </c>
      <c r="O197" s="4">
        <f t="shared" si="56"/>
        <v>5.0561124465493279</v>
      </c>
      <c r="P197">
        <f t="shared" si="57"/>
        <v>0</v>
      </c>
      <c r="Q197">
        <v>0</v>
      </c>
      <c r="R197" s="4">
        <f t="shared" si="58"/>
        <v>5.5091985310825811</v>
      </c>
      <c r="S197">
        <f t="shared" si="59"/>
        <v>0</v>
      </c>
      <c r="T197">
        <v>0</v>
      </c>
      <c r="U197" s="4">
        <f t="shared" si="60"/>
        <v>6.2556975409878701</v>
      </c>
      <c r="V197">
        <f t="shared" si="61"/>
        <v>0</v>
      </c>
      <c r="X197">
        <f t="shared" si="62"/>
        <v>0</v>
      </c>
      <c r="Y197">
        <f t="shared" si="63"/>
        <v>190</v>
      </c>
      <c r="Z197">
        <f>VLOOKUP(A197,Referenz_FW!A:F,5,FALSE)</f>
        <v>0</v>
      </c>
      <c r="AA197">
        <f t="shared" si="64"/>
        <v>0</v>
      </c>
    </row>
    <row r="198" spans="1:27" x14ac:dyDescent="0.35">
      <c r="A198" s="5" t="s">
        <v>126</v>
      </c>
      <c r="B198">
        <v>0</v>
      </c>
      <c r="C198" s="4">
        <f t="shared" si="49"/>
        <v>5.70140602605513</v>
      </c>
      <c r="D198">
        <f t="shared" si="50"/>
        <v>0</v>
      </c>
      <c r="E198">
        <v>0</v>
      </c>
      <c r="G198">
        <f t="shared" si="51"/>
        <v>0</v>
      </c>
      <c r="H198">
        <v>0</v>
      </c>
      <c r="I198" s="4">
        <f t="shared" si="52"/>
        <v>4.0723541826829361</v>
      </c>
      <c r="J198">
        <f t="shared" si="53"/>
        <v>0</v>
      </c>
      <c r="K198">
        <v>0</v>
      </c>
      <c r="L198" s="4">
        <f t="shared" si="54"/>
        <v>2.4138838237526707</v>
      </c>
      <c r="M198">
        <f t="shared" si="55"/>
        <v>0</v>
      </c>
      <c r="N198">
        <v>0</v>
      </c>
      <c r="O198" s="4">
        <f t="shared" si="56"/>
        <v>5.0561124465493279</v>
      </c>
      <c r="P198">
        <f t="shared" si="57"/>
        <v>0</v>
      </c>
      <c r="Q198">
        <v>0</v>
      </c>
      <c r="R198" s="4">
        <f t="shared" si="58"/>
        <v>5.5091985310825811</v>
      </c>
      <c r="S198">
        <f t="shared" si="59"/>
        <v>0</v>
      </c>
      <c r="T198">
        <v>0</v>
      </c>
      <c r="U198" s="4">
        <f t="shared" si="60"/>
        <v>6.2556975409878701</v>
      </c>
      <c r="V198">
        <f t="shared" si="61"/>
        <v>0</v>
      </c>
      <c r="X198">
        <f t="shared" si="62"/>
        <v>0</v>
      </c>
      <c r="Y198">
        <f t="shared" si="63"/>
        <v>190</v>
      </c>
      <c r="Z198">
        <f>VLOOKUP(A198,Referenz_FW!A:F,5,FALSE)</f>
        <v>0</v>
      </c>
      <c r="AA198">
        <f t="shared" si="64"/>
        <v>0</v>
      </c>
    </row>
    <row r="199" spans="1:27" x14ac:dyDescent="0.35">
      <c r="A199" s="5" t="s">
        <v>530</v>
      </c>
      <c r="B199">
        <v>0</v>
      </c>
      <c r="C199" s="4">
        <f t="shared" si="49"/>
        <v>5.70140602605513</v>
      </c>
      <c r="D199">
        <f t="shared" si="50"/>
        <v>0</v>
      </c>
      <c r="E199">
        <v>0</v>
      </c>
      <c r="G199">
        <f t="shared" si="51"/>
        <v>0</v>
      </c>
      <c r="H199">
        <v>0</v>
      </c>
      <c r="I199" s="4">
        <f t="shared" si="52"/>
        <v>4.0723541826829361</v>
      </c>
      <c r="J199">
        <f t="shared" si="53"/>
        <v>0</v>
      </c>
      <c r="K199">
        <v>0</v>
      </c>
      <c r="L199" s="4">
        <f t="shared" si="54"/>
        <v>2.4138838237526707</v>
      </c>
      <c r="M199">
        <f t="shared" si="55"/>
        <v>0</v>
      </c>
      <c r="N199">
        <v>0</v>
      </c>
      <c r="O199" s="4">
        <f t="shared" si="56"/>
        <v>5.0561124465493279</v>
      </c>
      <c r="P199">
        <f t="shared" si="57"/>
        <v>0</v>
      </c>
      <c r="Q199">
        <v>0</v>
      </c>
      <c r="R199" s="4">
        <f t="shared" si="58"/>
        <v>5.5091985310825811</v>
      </c>
      <c r="S199">
        <f t="shared" si="59"/>
        <v>0</v>
      </c>
      <c r="T199">
        <v>0</v>
      </c>
      <c r="U199" s="4">
        <f t="shared" si="60"/>
        <v>6.2556975409878701</v>
      </c>
      <c r="V199">
        <f t="shared" si="61"/>
        <v>0</v>
      </c>
      <c r="X199">
        <f t="shared" si="62"/>
        <v>0</v>
      </c>
      <c r="Y199">
        <f t="shared" si="63"/>
        <v>190</v>
      </c>
      <c r="Z199">
        <f>VLOOKUP(A199,Referenz_FW!A:F,5,FALSE)</f>
        <v>0</v>
      </c>
      <c r="AA199">
        <f t="shared" si="64"/>
        <v>0</v>
      </c>
    </row>
    <row r="200" spans="1:27" x14ac:dyDescent="0.35">
      <c r="A200" s="5" t="s">
        <v>367</v>
      </c>
      <c r="B200">
        <v>0</v>
      </c>
      <c r="C200" s="4">
        <f t="shared" si="49"/>
        <v>5.70140602605513</v>
      </c>
      <c r="D200">
        <f t="shared" si="50"/>
        <v>0</v>
      </c>
      <c r="E200">
        <v>0</v>
      </c>
      <c r="G200">
        <f t="shared" si="51"/>
        <v>0</v>
      </c>
      <c r="H200">
        <v>0</v>
      </c>
      <c r="I200" s="4">
        <f t="shared" si="52"/>
        <v>4.0723541826829361</v>
      </c>
      <c r="J200">
        <f t="shared" si="53"/>
        <v>0</v>
      </c>
      <c r="K200">
        <v>0</v>
      </c>
      <c r="L200" s="4">
        <f t="shared" si="54"/>
        <v>2.4138838237526707</v>
      </c>
      <c r="M200">
        <f t="shared" si="55"/>
        <v>0</v>
      </c>
      <c r="N200">
        <v>0</v>
      </c>
      <c r="O200" s="4">
        <f t="shared" si="56"/>
        <v>5.0561124465493279</v>
      </c>
      <c r="P200">
        <f t="shared" si="57"/>
        <v>0</v>
      </c>
      <c r="Q200">
        <v>0</v>
      </c>
      <c r="R200" s="4">
        <f t="shared" si="58"/>
        <v>5.5091985310825811</v>
      </c>
      <c r="S200">
        <f t="shared" si="59"/>
        <v>0</v>
      </c>
      <c r="T200">
        <v>0</v>
      </c>
      <c r="U200" s="4">
        <f t="shared" si="60"/>
        <v>6.2556975409878701</v>
      </c>
      <c r="V200">
        <f t="shared" si="61"/>
        <v>0</v>
      </c>
      <c r="X200">
        <f t="shared" si="62"/>
        <v>0</v>
      </c>
      <c r="Y200">
        <f t="shared" si="63"/>
        <v>190</v>
      </c>
      <c r="Z200">
        <f>VLOOKUP(A200,Referenz_FW!A:F,5,FALSE)</f>
        <v>0</v>
      </c>
      <c r="AA200">
        <f t="shared" si="64"/>
        <v>0</v>
      </c>
    </row>
    <row r="201" spans="1:27" x14ac:dyDescent="0.35">
      <c r="A201" s="5" t="s">
        <v>131</v>
      </c>
      <c r="B201">
        <v>0</v>
      </c>
      <c r="C201" s="4">
        <f t="shared" si="49"/>
        <v>5.70140602605513</v>
      </c>
      <c r="D201">
        <f t="shared" si="50"/>
        <v>0</v>
      </c>
      <c r="E201">
        <v>0</v>
      </c>
      <c r="G201">
        <f t="shared" si="51"/>
        <v>0</v>
      </c>
      <c r="H201">
        <v>0</v>
      </c>
      <c r="I201" s="4">
        <f t="shared" si="52"/>
        <v>4.0723541826829361</v>
      </c>
      <c r="J201">
        <f t="shared" si="53"/>
        <v>0</v>
      </c>
      <c r="K201">
        <v>0</v>
      </c>
      <c r="L201" s="4">
        <f t="shared" si="54"/>
        <v>2.4138838237526707</v>
      </c>
      <c r="M201">
        <f t="shared" si="55"/>
        <v>0</v>
      </c>
      <c r="N201">
        <v>0</v>
      </c>
      <c r="O201" s="4">
        <f t="shared" si="56"/>
        <v>5.0561124465493279</v>
      </c>
      <c r="P201">
        <f t="shared" si="57"/>
        <v>0</v>
      </c>
      <c r="Q201">
        <v>0</v>
      </c>
      <c r="R201" s="4">
        <f t="shared" si="58"/>
        <v>5.5091985310825811</v>
      </c>
      <c r="S201">
        <f t="shared" si="59"/>
        <v>0</v>
      </c>
      <c r="T201">
        <v>0</v>
      </c>
      <c r="U201" s="4">
        <f t="shared" si="60"/>
        <v>6.2556975409878701</v>
      </c>
      <c r="V201">
        <f t="shared" si="61"/>
        <v>0</v>
      </c>
      <c r="X201">
        <f t="shared" si="62"/>
        <v>0</v>
      </c>
      <c r="Y201">
        <f t="shared" si="63"/>
        <v>190</v>
      </c>
      <c r="Z201">
        <f>VLOOKUP(A201,Referenz_FW!A:F,5,FALSE)</f>
        <v>0</v>
      </c>
      <c r="AA201">
        <f t="shared" si="64"/>
        <v>0</v>
      </c>
    </row>
    <row r="202" spans="1:27" x14ac:dyDescent="0.35">
      <c r="A202" s="5" t="s">
        <v>135</v>
      </c>
      <c r="B202">
        <v>0</v>
      </c>
      <c r="C202" s="4">
        <f t="shared" si="49"/>
        <v>5.70140602605513</v>
      </c>
      <c r="D202">
        <f t="shared" si="50"/>
        <v>0</v>
      </c>
      <c r="E202">
        <v>0</v>
      </c>
      <c r="G202">
        <f t="shared" si="51"/>
        <v>0</v>
      </c>
      <c r="H202">
        <v>0</v>
      </c>
      <c r="I202" s="4">
        <f t="shared" si="52"/>
        <v>4.0723541826829361</v>
      </c>
      <c r="J202">
        <f t="shared" si="53"/>
        <v>0</v>
      </c>
      <c r="K202">
        <v>0</v>
      </c>
      <c r="L202" s="4">
        <f t="shared" si="54"/>
        <v>2.4138838237526707</v>
      </c>
      <c r="M202">
        <f t="shared" si="55"/>
        <v>0</v>
      </c>
      <c r="N202">
        <v>0</v>
      </c>
      <c r="O202" s="4">
        <f t="shared" si="56"/>
        <v>5.0561124465493279</v>
      </c>
      <c r="P202">
        <f t="shared" si="57"/>
        <v>0</v>
      </c>
      <c r="Q202">
        <v>0</v>
      </c>
      <c r="R202" s="4">
        <f t="shared" si="58"/>
        <v>5.5091985310825811</v>
      </c>
      <c r="S202">
        <f t="shared" si="59"/>
        <v>0</v>
      </c>
      <c r="T202">
        <v>0</v>
      </c>
      <c r="U202" s="4">
        <f t="shared" si="60"/>
        <v>6.2556975409878701</v>
      </c>
      <c r="V202">
        <f t="shared" si="61"/>
        <v>0</v>
      </c>
      <c r="X202">
        <f t="shared" si="62"/>
        <v>0</v>
      </c>
      <c r="Y202">
        <f t="shared" si="63"/>
        <v>190</v>
      </c>
      <c r="Z202">
        <f>VLOOKUP(A202,Referenz_FW!A:F,5,FALSE)</f>
        <v>0</v>
      </c>
      <c r="AA202">
        <f t="shared" si="64"/>
        <v>0</v>
      </c>
    </row>
    <row r="203" spans="1:27" x14ac:dyDescent="0.35">
      <c r="A203" s="5" t="s">
        <v>373</v>
      </c>
      <c r="B203">
        <v>0</v>
      </c>
      <c r="C203" s="4">
        <f t="shared" si="49"/>
        <v>5.70140602605513</v>
      </c>
      <c r="D203">
        <f t="shared" si="50"/>
        <v>0</v>
      </c>
      <c r="E203">
        <v>0</v>
      </c>
      <c r="G203">
        <f t="shared" si="51"/>
        <v>0</v>
      </c>
      <c r="H203">
        <v>0</v>
      </c>
      <c r="I203" s="4">
        <f t="shared" si="52"/>
        <v>4.0723541826829361</v>
      </c>
      <c r="J203">
        <f t="shared" si="53"/>
        <v>0</v>
      </c>
      <c r="K203">
        <v>0</v>
      </c>
      <c r="L203" s="4">
        <f t="shared" si="54"/>
        <v>2.4138838237526707</v>
      </c>
      <c r="M203">
        <f t="shared" si="55"/>
        <v>0</v>
      </c>
      <c r="N203">
        <v>0</v>
      </c>
      <c r="O203" s="4">
        <f t="shared" si="56"/>
        <v>5.0561124465493279</v>
      </c>
      <c r="P203">
        <f t="shared" si="57"/>
        <v>0</v>
      </c>
      <c r="Q203">
        <v>0</v>
      </c>
      <c r="R203" s="4">
        <f t="shared" si="58"/>
        <v>5.5091985310825811</v>
      </c>
      <c r="S203">
        <f t="shared" si="59"/>
        <v>0</v>
      </c>
      <c r="T203">
        <v>0</v>
      </c>
      <c r="U203" s="4">
        <f t="shared" si="60"/>
        <v>6.2556975409878701</v>
      </c>
      <c r="V203">
        <f t="shared" si="61"/>
        <v>0</v>
      </c>
      <c r="X203">
        <f t="shared" si="62"/>
        <v>0</v>
      </c>
      <c r="Y203">
        <f t="shared" si="63"/>
        <v>190</v>
      </c>
      <c r="Z203">
        <f>VLOOKUP(A203,Referenz_FW!A:F,5,FALSE)</f>
        <v>0</v>
      </c>
      <c r="AA203">
        <f t="shared" si="64"/>
        <v>0</v>
      </c>
    </row>
    <row r="204" spans="1:27" x14ac:dyDescent="0.35">
      <c r="A204" s="5" t="s">
        <v>151</v>
      </c>
      <c r="B204">
        <v>0</v>
      </c>
      <c r="C204" s="4">
        <f t="shared" si="49"/>
        <v>5.70140602605513</v>
      </c>
      <c r="D204">
        <f t="shared" si="50"/>
        <v>0</v>
      </c>
      <c r="E204">
        <v>0</v>
      </c>
      <c r="G204">
        <f t="shared" si="51"/>
        <v>0</v>
      </c>
      <c r="H204">
        <v>0</v>
      </c>
      <c r="I204" s="4">
        <f t="shared" si="52"/>
        <v>4.0723541826829361</v>
      </c>
      <c r="J204">
        <f t="shared" si="53"/>
        <v>0</v>
      </c>
      <c r="K204">
        <v>0</v>
      </c>
      <c r="L204" s="4">
        <f t="shared" si="54"/>
        <v>2.4138838237526707</v>
      </c>
      <c r="M204">
        <f t="shared" si="55"/>
        <v>0</v>
      </c>
      <c r="N204">
        <v>0</v>
      </c>
      <c r="O204" s="4">
        <f t="shared" si="56"/>
        <v>5.0561124465493279</v>
      </c>
      <c r="P204">
        <f t="shared" si="57"/>
        <v>0</v>
      </c>
      <c r="Q204">
        <v>0</v>
      </c>
      <c r="R204" s="4">
        <f t="shared" si="58"/>
        <v>5.5091985310825811</v>
      </c>
      <c r="S204">
        <f t="shared" si="59"/>
        <v>0</v>
      </c>
      <c r="T204">
        <v>0</v>
      </c>
      <c r="U204" s="4">
        <f t="shared" si="60"/>
        <v>6.2556975409878701</v>
      </c>
      <c r="V204">
        <f t="shared" si="61"/>
        <v>0</v>
      </c>
      <c r="X204">
        <f t="shared" si="62"/>
        <v>0</v>
      </c>
      <c r="Y204">
        <f t="shared" si="63"/>
        <v>190</v>
      </c>
      <c r="Z204">
        <f>VLOOKUP(A204,Referenz_FW!A:F,5,FALSE)</f>
        <v>0</v>
      </c>
      <c r="AA204">
        <f t="shared" si="64"/>
        <v>0</v>
      </c>
    </row>
    <row r="205" spans="1:27" x14ac:dyDescent="0.35">
      <c r="A205" s="5" t="s">
        <v>154</v>
      </c>
      <c r="B205">
        <v>0</v>
      </c>
      <c r="C205" s="4">
        <f t="shared" si="49"/>
        <v>5.70140602605513</v>
      </c>
      <c r="D205">
        <f t="shared" si="50"/>
        <v>0</v>
      </c>
      <c r="E205">
        <v>0</v>
      </c>
      <c r="G205">
        <f t="shared" si="51"/>
        <v>0</v>
      </c>
      <c r="H205">
        <v>0</v>
      </c>
      <c r="I205" s="4">
        <f t="shared" si="52"/>
        <v>4.0723541826829361</v>
      </c>
      <c r="J205">
        <f t="shared" si="53"/>
        <v>0</v>
      </c>
      <c r="K205">
        <v>0</v>
      </c>
      <c r="L205" s="4">
        <f t="shared" si="54"/>
        <v>2.4138838237526707</v>
      </c>
      <c r="M205">
        <f t="shared" si="55"/>
        <v>0</v>
      </c>
      <c r="N205">
        <v>0</v>
      </c>
      <c r="O205" s="4">
        <f t="shared" si="56"/>
        <v>5.0561124465493279</v>
      </c>
      <c r="P205">
        <f t="shared" si="57"/>
        <v>0</v>
      </c>
      <c r="Q205">
        <v>0</v>
      </c>
      <c r="R205" s="4">
        <f t="shared" si="58"/>
        <v>5.5091985310825811</v>
      </c>
      <c r="S205">
        <f t="shared" si="59"/>
        <v>0</v>
      </c>
      <c r="T205">
        <v>0</v>
      </c>
      <c r="U205" s="4">
        <f t="shared" si="60"/>
        <v>6.2556975409878701</v>
      </c>
      <c r="V205">
        <f t="shared" si="61"/>
        <v>0</v>
      </c>
      <c r="X205">
        <f t="shared" si="62"/>
        <v>0</v>
      </c>
      <c r="Y205">
        <f t="shared" si="63"/>
        <v>190</v>
      </c>
      <c r="Z205">
        <f>VLOOKUP(A205,Referenz_FW!A:F,5,FALSE)</f>
        <v>0</v>
      </c>
      <c r="AA205">
        <f t="shared" si="64"/>
        <v>0</v>
      </c>
    </row>
    <row r="206" spans="1:27" x14ac:dyDescent="0.35">
      <c r="A206" s="5" t="s">
        <v>379</v>
      </c>
      <c r="B206">
        <v>0</v>
      </c>
      <c r="C206" s="4">
        <f t="shared" si="49"/>
        <v>5.70140602605513</v>
      </c>
      <c r="D206">
        <f t="shared" si="50"/>
        <v>0</v>
      </c>
      <c r="E206">
        <v>0</v>
      </c>
      <c r="G206">
        <f t="shared" si="51"/>
        <v>0</v>
      </c>
      <c r="H206">
        <v>0</v>
      </c>
      <c r="I206" s="4">
        <f t="shared" si="52"/>
        <v>4.0723541826829361</v>
      </c>
      <c r="J206">
        <f t="shared" si="53"/>
        <v>0</v>
      </c>
      <c r="K206">
        <v>0</v>
      </c>
      <c r="L206" s="4">
        <f t="shared" si="54"/>
        <v>2.4138838237526707</v>
      </c>
      <c r="M206">
        <f t="shared" si="55"/>
        <v>0</v>
      </c>
      <c r="N206">
        <v>0</v>
      </c>
      <c r="O206" s="4">
        <f t="shared" si="56"/>
        <v>5.0561124465493279</v>
      </c>
      <c r="P206">
        <f t="shared" si="57"/>
        <v>0</v>
      </c>
      <c r="Q206">
        <v>0</v>
      </c>
      <c r="R206" s="4">
        <f t="shared" si="58"/>
        <v>5.5091985310825811</v>
      </c>
      <c r="S206">
        <f t="shared" si="59"/>
        <v>0</v>
      </c>
      <c r="T206">
        <v>0</v>
      </c>
      <c r="U206" s="4">
        <f t="shared" si="60"/>
        <v>6.2556975409878701</v>
      </c>
      <c r="V206">
        <f t="shared" si="61"/>
        <v>0</v>
      </c>
      <c r="X206">
        <f t="shared" si="62"/>
        <v>0</v>
      </c>
      <c r="Y206">
        <f t="shared" si="63"/>
        <v>190</v>
      </c>
      <c r="Z206">
        <f>VLOOKUP(A206,Referenz_FW!A:F,5,FALSE)</f>
        <v>0</v>
      </c>
      <c r="AA206">
        <f t="shared" si="64"/>
        <v>0</v>
      </c>
    </row>
    <row r="207" spans="1:27" x14ac:dyDescent="0.35">
      <c r="A207" s="5" t="s">
        <v>160</v>
      </c>
      <c r="B207">
        <v>0</v>
      </c>
      <c r="C207" s="4">
        <f t="shared" si="49"/>
        <v>5.70140602605513</v>
      </c>
      <c r="D207">
        <f t="shared" si="50"/>
        <v>0</v>
      </c>
      <c r="E207">
        <v>0</v>
      </c>
      <c r="G207">
        <f t="shared" si="51"/>
        <v>0</v>
      </c>
      <c r="H207">
        <v>0</v>
      </c>
      <c r="I207" s="4">
        <f t="shared" si="52"/>
        <v>4.0723541826829361</v>
      </c>
      <c r="J207">
        <f t="shared" si="53"/>
        <v>0</v>
      </c>
      <c r="K207">
        <v>0</v>
      </c>
      <c r="L207" s="4">
        <f t="shared" si="54"/>
        <v>2.4138838237526707</v>
      </c>
      <c r="M207">
        <f t="shared" si="55"/>
        <v>0</v>
      </c>
      <c r="N207">
        <v>0</v>
      </c>
      <c r="O207" s="4">
        <f t="shared" si="56"/>
        <v>5.0561124465493279</v>
      </c>
      <c r="P207">
        <f t="shared" si="57"/>
        <v>0</v>
      </c>
      <c r="Q207">
        <v>0</v>
      </c>
      <c r="R207" s="4">
        <f t="shared" si="58"/>
        <v>5.5091985310825811</v>
      </c>
      <c r="S207">
        <f t="shared" si="59"/>
        <v>0</v>
      </c>
      <c r="T207">
        <v>0</v>
      </c>
      <c r="U207" s="4">
        <f t="shared" si="60"/>
        <v>6.2556975409878701</v>
      </c>
      <c r="V207">
        <f t="shared" si="61"/>
        <v>0</v>
      </c>
      <c r="X207">
        <f t="shared" si="62"/>
        <v>0</v>
      </c>
      <c r="Y207">
        <f t="shared" si="63"/>
        <v>190</v>
      </c>
      <c r="Z207">
        <f>VLOOKUP(A207,Referenz_FW!A:F,5,FALSE)</f>
        <v>0</v>
      </c>
      <c r="AA207">
        <f t="shared" si="64"/>
        <v>0</v>
      </c>
    </row>
    <row r="208" spans="1:27" x14ac:dyDescent="0.35">
      <c r="A208" s="5" t="s">
        <v>390</v>
      </c>
      <c r="B208">
        <v>0</v>
      </c>
      <c r="C208" s="4">
        <f t="shared" si="49"/>
        <v>5.70140602605513</v>
      </c>
      <c r="D208">
        <f t="shared" si="50"/>
        <v>0</v>
      </c>
      <c r="E208">
        <v>0</v>
      </c>
      <c r="G208">
        <f t="shared" si="51"/>
        <v>0</v>
      </c>
      <c r="H208">
        <v>0</v>
      </c>
      <c r="I208" s="4">
        <f t="shared" si="52"/>
        <v>4.0723541826829361</v>
      </c>
      <c r="J208">
        <f t="shared" si="53"/>
        <v>0</v>
      </c>
      <c r="K208">
        <v>0</v>
      </c>
      <c r="L208" s="4">
        <f t="shared" si="54"/>
        <v>2.4138838237526707</v>
      </c>
      <c r="M208">
        <f t="shared" si="55"/>
        <v>0</v>
      </c>
      <c r="N208">
        <v>0</v>
      </c>
      <c r="O208" s="4">
        <f t="shared" si="56"/>
        <v>5.0561124465493279</v>
      </c>
      <c r="P208">
        <f t="shared" si="57"/>
        <v>0</v>
      </c>
      <c r="Q208">
        <v>0</v>
      </c>
      <c r="R208" s="4">
        <f t="shared" si="58"/>
        <v>5.5091985310825811</v>
      </c>
      <c r="S208">
        <f t="shared" si="59"/>
        <v>0</v>
      </c>
      <c r="T208">
        <v>0</v>
      </c>
      <c r="U208" s="4">
        <f t="shared" si="60"/>
        <v>6.2556975409878701</v>
      </c>
      <c r="V208">
        <f t="shared" si="61"/>
        <v>0</v>
      </c>
      <c r="X208">
        <f t="shared" si="62"/>
        <v>0</v>
      </c>
      <c r="Y208">
        <f t="shared" si="63"/>
        <v>190</v>
      </c>
      <c r="Z208">
        <f>VLOOKUP(A208,Referenz_FW!A:F,5,FALSE)</f>
        <v>0</v>
      </c>
      <c r="AA208">
        <f t="shared" si="64"/>
        <v>0</v>
      </c>
    </row>
    <row r="209" spans="1:27" x14ac:dyDescent="0.35">
      <c r="A209" s="5" t="s">
        <v>174</v>
      </c>
      <c r="B209">
        <v>0</v>
      </c>
      <c r="C209" s="4">
        <f t="shared" si="49"/>
        <v>5.70140602605513</v>
      </c>
      <c r="D209">
        <f t="shared" si="50"/>
        <v>0</v>
      </c>
      <c r="E209">
        <v>0</v>
      </c>
      <c r="G209">
        <f t="shared" si="51"/>
        <v>0</v>
      </c>
      <c r="H209">
        <v>0</v>
      </c>
      <c r="I209" s="4">
        <f t="shared" si="52"/>
        <v>4.0723541826829361</v>
      </c>
      <c r="J209">
        <f t="shared" si="53"/>
        <v>0</v>
      </c>
      <c r="K209">
        <v>0</v>
      </c>
      <c r="L209" s="4">
        <f t="shared" si="54"/>
        <v>2.4138838237526707</v>
      </c>
      <c r="M209">
        <f t="shared" si="55"/>
        <v>0</v>
      </c>
      <c r="N209">
        <v>0</v>
      </c>
      <c r="O209" s="4">
        <f t="shared" si="56"/>
        <v>5.0561124465493279</v>
      </c>
      <c r="P209">
        <f t="shared" si="57"/>
        <v>0</v>
      </c>
      <c r="Q209">
        <v>0</v>
      </c>
      <c r="R209" s="4">
        <f t="shared" si="58"/>
        <v>5.5091985310825811</v>
      </c>
      <c r="S209">
        <f t="shared" si="59"/>
        <v>0</v>
      </c>
      <c r="T209">
        <v>0</v>
      </c>
      <c r="U209" s="4">
        <f t="shared" si="60"/>
        <v>6.2556975409878701</v>
      </c>
      <c r="V209">
        <f t="shared" si="61"/>
        <v>0</v>
      </c>
      <c r="X209">
        <f t="shared" si="62"/>
        <v>0</v>
      </c>
      <c r="Y209">
        <f t="shared" si="63"/>
        <v>190</v>
      </c>
      <c r="Z209">
        <f>VLOOKUP(A209,Referenz_FW!A:F,5,FALSE)</f>
        <v>0</v>
      </c>
      <c r="AA209">
        <f t="shared" si="64"/>
        <v>0</v>
      </c>
    </row>
    <row r="210" spans="1:27" x14ac:dyDescent="0.35">
      <c r="A210" s="5" t="s">
        <v>178</v>
      </c>
      <c r="B210">
        <v>0</v>
      </c>
      <c r="C210" s="4">
        <f t="shared" si="49"/>
        <v>5.70140602605513</v>
      </c>
      <c r="D210">
        <f t="shared" si="50"/>
        <v>0</v>
      </c>
      <c r="E210">
        <v>0</v>
      </c>
      <c r="G210">
        <f t="shared" si="51"/>
        <v>0</v>
      </c>
      <c r="H210">
        <v>0</v>
      </c>
      <c r="I210" s="4">
        <f t="shared" si="52"/>
        <v>4.0723541826829361</v>
      </c>
      <c r="J210">
        <f t="shared" si="53"/>
        <v>0</v>
      </c>
      <c r="K210">
        <v>0</v>
      </c>
      <c r="L210" s="4">
        <f t="shared" si="54"/>
        <v>2.4138838237526707</v>
      </c>
      <c r="M210">
        <f t="shared" si="55"/>
        <v>0</v>
      </c>
      <c r="N210">
        <v>0</v>
      </c>
      <c r="O210" s="4">
        <f t="shared" si="56"/>
        <v>5.0561124465493279</v>
      </c>
      <c r="P210">
        <f t="shared" si="57"/>
        <v>0</v>
      </c>
      <c r="Q210">
        <v>0</v>
      </c>
      <c r="R210" s="4">
        <f t="shared" si="58"/>
        <v>5.5091985310825811</v>
      </c>
      <c r="S210">
        <f t="shared" si="59"/>
        <v>0</v>
      </c>
      <c r="T210">
        <v>0</v>
      </c>
      <c r="U210" s="4">
        <f t="shared" si="60"/>
        <v>6.2556975409878701</v>
      </c>
      <c r="V210">
        <f t="shared" si="61"/>
        <v>0</v>
      </c>
      <c r="X210">
        <f t="shared" si="62"/>
        <v>0</v>
      </c>
      <c r="Y210">
        <f t="shared" si="63"/>
        <v>190</v>
      </c>
      <c r="Z210">
        <f>VLOOKUP(A210,Referenz_FW!A:F,5,FALSE)</f>
        <v>0</v>
      </c>
      <c r="AA210">
        <f t="shared" si="64"/>
        <v>0</v>
      </c>
    </row>
    <row r="211" spans="1:27" x14ac:dyDescent="0.35">
      <c r="A211" s="5" t="s">
        <v>538</v>
      </c>
      <c r="B211">
        <v>0</v>
      </c>
      <c r="C211" s="4">
        <f t="shared" si="49"/>
        <v>5.70140602605513</v>
      </c>
      <c r="D211">
        <f t="shared" si="50"/>
        <v>0</v>
      </c>
      <c r="E211">
        <v>0</v>
      </c>
      <c r="G211">
        <f t="shared" si="51"/>
        <v>0</v>
      </c>
      <c r="H211">
        <v>0</v>
      </c>
      <c r="I211" s="4">
        <f t="shared" si="52"/>
        <v>4.0723541826829361</v>
      </c>
      <c r="J211">
        <f t="shared" si="53"/>
        <v>0</v>
      </c>
      <c r="K211">
        <v>0</v>
      </c>
      <c r="L211" s="4">
        <f t="shared" si="54"/>
        <v>2.4138838237526707</v>
      </c>
      <c r="M211">
        <f t="shared" si="55"/>
        <v>0</v>
      </c>
      <c r="N211">
        <v>0</v>
      </c>
      <c r="O211" s="4">
        <f t="shared" si="56"/>
        <v>5.0561124465493279</v>
      </c>
      <c r="P211">
        <f t="shared" si="57"/>
        <v>0</v>
      </c>
      <c r="Q211">
        <v>0</v>
      </c>
      <c r="R211" s="4">
        <f t="shared" si="58"/>
        <v>5.5091985310825811</v>
      </c>
      <c r="S211">
        <f t="shared" si="59"/>
        <v>0</v>
      </c>
      <c r="T211">
        <v>0</v>
      </c>
      <c r="U211" s="4">
        <f t="shared" si="60"/>
        <v>6.2556975409878701</v>
      </c>
      <c r="V211">
        <f t="shared" si="61"/>
        <v>0</v>
      </c>
      <c r="X211">
        <f t="shared" si="62"/>
        <v>0</v>
      </c>
      <c r="Y211">
        <f t="shared" si="63"/>
        <v>190</v>
      </c>
      <c r="Z211">
        <f>VLOOKUP(A211,Referenz_FW!A:F,5,FALSE)</f>
        <v>0</v>
      </c>
      <c r="AA211">
        <f t="shared" si="64"/>
        <v>0</v>
      </c>
    </row>
    <row r="212" spans="1:27" x14ac:dyDescent="0.35">
      <c r="A212" s="5" t="s">
        <v>192</v>
      </c>
      <c r="B212">
        <v>0</v>
      </c>
      <c r="C212" s="4">
        <f t="shared" si="49"/>
        <v>5.70140602605513</v>
      </c>
      <c r="D212">
        <f t="shared" si="50"/>
        <v>0</v>
      </c>
      <c r="E212">
        <v>0</v>
      </c>
      <c r="G212">
        <f t="shared" si="51"/>
        <v>0</v>
      </c>
      <c r="H212">
        <v>0</v>
      </c>
      <c r="I212" s="4">
        <f t="shared" si="52"/>
        <v>4.0723541826829361</v>
      </c>
      <c r="J212">
        <f t="shared" si="53"/>
        <v>0</v>
      </c>
      <c r="K212">
        <v>0</v>
      </c>
      <c r="L212" s="4">
        <f t="shared" si="54"/>
        <v>2.4138838237526707</v>
      </c>
      <c r="M212">
        <f t="shared" si="55"/>
        <v>0</v>
      </c>
      <c r="N212">
        <v>0</v>
      </c>
      <c r="O212" s="4">
        <f t="shared" si="56"/>
        <v>5.0561124465493279</v>
      </c>
      <c r="P212">
        <f t="shared" si="57"/>
        <v>0</v>
      </c>
      <c r="Q212">
        <v>0</v>
      </c>
      <c r="R212" s="4">
        <f t="shared" si="58"/>
        <v>5.5091985310825811</v>
      </c>
      <c r="S212">
        <f t="shared" si="59"/>
        <v>0</v>
      </c>
      <c r="T212">
        <v>0</v>
      </c>
      <c r="U212" s="4">
        <f t="shared" si="60"/>
        <v>6.2556975409878701</v>
      </c>
      <c r="V212">
        <f t="shared" si="61"/>
        <v>0</v>
      </c>
      <c r="X212">
        <f t="shared" si="62"/>
        <v>0</v>
      </c>
      <c r="Y212">
        <f t="shared" si="63"/>
        <v>190</v>
      </c>
      <c r="Z212">
        <f>VLOOKUP(A212,Referenz_FW!A:F,5,FALSE)</f>
        <v>0</v>
      </c>
      <c r="AA212">
        <f t="shared" si="64"/>
        <v>0</v>
      </c>
    </row>
    <row r="213" spans="1:27" x14ac:dyDescent="0.35">
      <c r="A213" s="5" t="s">
        <v>408</v>
      </c>
      <c r="B213">
        <v>0</v>
      </c>
      <c r="C213" s="4">
        <f t="shared" si="49"/>
        <v>5.70140602605513</v>
      </c>
      <c r="D213">
        <f t="shared" si="50"/>
        <v>0</v>
      </c>
      <c r="E213">
        <v>0</v>
      </c>
      <c r="G213">
        <f t="shared" si="51"/>
        <v>0</v>
      </c>
      <c r="H213">
        <v>0</v>
      </c>
      <c r="I213" s="4">
        <f t="shared" si="52"/>
        <v>4.0723541826829361</v>
      </c>
      <c r="J213">
        <f t="shared" si="53"/>
        <v>0</v>
      </c>
      <c r="K213">
        <v>0</v>
      </c>
      <c r="L213" s="4">
        <f t="shared" si="54"/>
        <v>2.4138838237526707</v>
      </c>
      <c r="M213">
        <f t="shared" si="55"/>
        <v>0</v>
      </c>
      <c r="N213">
        <v>0</v>
      </c>
      <c r="O213" s="4">
        <f t="shared" si="56"/>
        <v>5.0561124465493279</v>
      </c>
      <c r="P213">
        <f t="shared" si="57"/>
        <v>0</v>
      </c>
      <c r="Q213">
        <v>0</v>
      </c>
      <c r="R213" s="4">
        <f t="shared" si="58"/>
        <v>5.5091985310825811</v>
      </c>
      <c r="S213">
        <f t="shared" si="59"/>
        <v>0</v>
      </c>
      <c r="T213">
        <v>0</v>
      </c>
      <c r="U213" s="4">
        <f t="shared" si="60"/>
        <v>6.2556975409878701</v>
      </c>
      <c r="V213">
        <f t="shared" si="61"/>
        <v>0</v>
      </c>
      <c r="X213">
        <f t="shared" si="62"/>
        <v>0</v>
      </c>
      <c r="Y213">
        <f t="shared" si="63"/>
        <v>190</v>
      </c>
      <c r="Z213">
        <f>VLOOKUP(A213,Referenz_FW!A:F,5,FALSE)</f>
        <v>0</v>
      </c>
      <c r="AA213">
        <f t="shared" si="64"/>
        <v>0</v>
      </c>
    </row>
    <row r="214" spans="1:27" x14ac:dyDescent="0.35">
      <c r="A214" s="5" t="s">
        <v>410</v>
      </c>
      <c r="B214">
        <v>0</v>
      </c>
      <c r="C214" s="4">
        <f t="shared" si="49"/>
        <v>5.70140602605513</v>
      </c>
      <c r="D214">
        <f t="shared" si="50"/>
        <v>0</v>
      </c>
      <c r="E214">
        <v>0</v>
      </c>
      <c r="G214">
        <f t="shared" si="51"/>
        <v>0</v>
      </c>
      <c r="H214">
        <v>0</v>
      </c>
      <c r="I214" s="4">
        <f t="shared" si="52"/>
        <v>4.0723541826829361</v>
      </c>
      <c r="J214">
        <f t="shared" si="53"/>
        <v>0</v>
      </c>
      <c r="K214">
        <v>0</v>
      </c>
      <c r="L214" s="4">
        <f t="shared" si="54"/>
        <v>2.4138838237526707</v>
      </c>
      <c r="M214">
        <f t="shared" si="55"/>
        <v>0</v>
      </c>
      <c r="N214">
        <v>0</v>
      </c>
      <c r="O214" s="4">
        <f t="shared" si="56"/>
        <v>5.0561124465493279</v>
      </c>
      <c r="P214">
        <f t="shared" si="57"/>
        <v>0</v>
      </c>
      <c r="Q214">
        <v>0</v>
      </c>
      <c r="R214" s="4">
        <f t="shared" si="58"/>
        <v>5.5091985310825811</v>
      </c>
      <c r="S214">
        <f t="shared" si="59"/>
        <v>0</v>
      </c>
      <c r="T214">
        <v>0</v>
      </c>
      <c r="U214" s="4">
        <f t="shared" si="60"/>
        <v>6.2556975409878701</v>
      </c>
      <c r="V214">
        <f t="shared" si="61"/>
        <v>0</v>
      </c>
      <c r="X214">
        <f t="shared" si="62"/>
        <v>0</v>
      </c>
      <c r="Y214">
        <f t="shared" si="63"/>
        <v>190</v>
      </c>
      <c r="Z214">
        <f>VLOOKUP(A214,Referenz_FW!A:F,5,FALSE)</f>
        <v>0</v>
      </c>
      <c r="AA214">
        <f t="shared" si="64"/>
        <v>0</v>
      </c>
    </row>
    <row r="215" spans="1:27" x14ac:dyDescent="0.35">
      <c r="A215" s="5" t="s">
        <v>202</v>
      </c>
      <c r="B215">
        <v>0</v>
      </c>
      <c r="C215" s="4">
        <f t="shared" si="49"/>
        <v>5.70140602605513</v>
      </c>
      <c r="D215">
        <f t="shared" si="50"/>
        <v>0</v>
      </c>
      <c r="E215">
        <v>0</v>
      </c>
      <c r="G215">
        <f t="shared" si="51"/>
        <v>0</v>
      </c>
      <c r="H215">
        <v>0</v>
      </c>
      <c r="I215" s="4">
        <f t="shared" si="52"/>
        <v>4.0723541826829361</v>
      </c>
      <c r="J215">
        <f t="shared" si="53"/>
        <v>0</v>
      </c>
      <c r="K215">
        <v>0</v>
      </c>
      <c r="L215" s="4">
        <f t="shared" si="54"/>
        <v>2.4138838237526707</v>
      </c>
      <c r="M215">
        <f t="shared" si="55"/>
        <v>0</v>
      </c>
      <c r="N215">
        <v>0</v>
      </c>
      <c r="O215" s="4">
        <f t="shared" si="56"/>
        <v>5.0561124465493279</v>
      </c>
      <c r="P215">
        <f t="shared" si="57"/>
        <v>0</v>
      </c>
      <c r="Q215">
        <v>0</v>
      </c>
      <c r="R215" s="4">
        <f t="shared" si="58"/>
        <v>5.5091985310825811</v>
      </c>
      <c r="S215">
        <f t="shared" si="59"/>
        <v>0</v>
      </c>
      <c r="T215">
        <v>0</v>
      </c>
      <c r="U215" s="4">
        <f t="shared" si="60"/>
        <v>6.2556975409878701</v>
      </c>
      <c r="V215">
        <f t="shared" si="61"/>
        <v>0</v>
      </c>
      <c r="X215">
        <f t="shared" si="62"/>
        <v>0</v>
      </c>
      <c r="Y215">
        <f t="shared" si="63"/>
        <v>190</v>
      </c>
      <c r="Z215">
        <f>VLOOKUP(A215,Referenz_FW!A:F,5,FALSE)</f>
        <v>0</v>
      </c>
      <c r="AA215">
        <f t="shared" si="64"/>
        <v>0</v>
      </c>
    </row>
    <row r="216" spans="1:27" x14ac:dyDescent="0.35">
      <c r="A216" s="5" t="s">
        <v>413</v>
      </c>
      <c r="B216">
        <v>0</v>
      </c>
      <c r="C216" s="4">
        <f t="shared" si="49"/>
        <v>5.70140602605513</v>
      </c>
      <c r="D216">
        <f t="shared" si="50"/>
        <v>0</v>
      </c>
      <c r="E216">
        <v>0</v>
      </c>
      <c r="G216">
        <f t="shared" si="51"/>
        <v>0</v>
      </c>
      <c r="H216">
        <v>0</v>
      </c>
      <c r="I216" s="4">
        <f t="shared" si="52"/>
        <v>4.0723541826829361</v>
      </c>
      <c r="J216">
        <f t="shared" si="53"/>
        <v>0</v>
      </c>
      <c r="K216">
        <v>0</v>
      </c>
      <c r="L216" s="4">
        <f t="shared" si="54"/>
        <v>2.4138838237526707</v>
      </c>
      <c r="M216">
        <f t="shared" si="55"/>
        <v>0</v>
      </c>
      <c r="N216">
        <v>0</v>
      </c>
      <c r="O216" s="4">
        <f t="shared" si="56"/>
        <v>5.0561124465493279</v>
      </c>
      <c r="P216">
        <f t="shared" si="57"/>
        <v>0</v>
      </c>
      <c r="Q216">
        <v>0</v>
      </c>
      <c r="R216" s="4">
        <f t="shared" si="58"/>
        <v>5.5091985310825811</v>
      </c>
      <c r="S216">
        <f t="shared" si="59"/>
        <v>0</v>
      </c>
      <c r="T216">
        <v>0</v>
      </c>
      <c r="U216" s="4">
        <f t="shared" si="60"/>
        <v>6.2556975409878701</v>
      </c>
      <c r="V216">
        <f t="shared" si="61"/>
        <v>0</v>
      </c>
      <c r="X216">
        <f t="shared" si="62"/>
        <v>0</v>
      </c>
      <c r="Y216">
        <f t="shared" si="63"/>
        <v>190</v>
      </c>
      <c r="Z216">
        <f>VLOOKUP(A216,Referenz_FW!A:F,5,FALSE)</f>
        <v>0</v>
      </c>
      <c r="AA216">
        <f t="shared" si="64"/>
        <v>0</v>
      </c>
    </row>
    <row r="217" spans="1:27" x14ac:dyDescent="0.35">
      <c r="A217" s="5" t="s">
        <v>414</v>
      </c>
      <c r="B217">
        <v>0</v>
      </c>
      <c r="C217" s="4">
        <f t="shared" si="49"/>
        <v>5.70140602605513</v>
      </c>
      <c r="D217">
        <f t="shared" si="50"/>
        <v>0</v>
      </c>
      <c r="E217">
        <v>0</v>
      </c>
      <c r="G217">
        <f t="shared" si="51"/>
        <v>0</v>
      </c>
      <c r="H217">
        <v>0</v>
      </c>
      <c r="I217" s="4">
        <f t="shared" si="52"/>
        <v>4.0723541826829361</v>
      </c>
      <c r="J217">
        <f t="shared" si="53"/>
        <v>0</v>
      </c>
      <c r="K217">
        <v>0</v>
      </c>
      <c r="L217" s="4">
        <f t="shared" si="54"/>
        <v>2.4138838237526707</v>
      </c>
      <c r="M217">
        <f t="shared" si="55"/>
        <v>0</v>
      </c>
      <c r="N217">
        <v>0</v>
      </c>
      <c r="O217" s="4">
        <f t="shared" si="56"/>
        <v>5.0561124465493279</v>
      </c>
      <c r="P217">
        <f t="shared" si="57"/>
        <v>0</v>
      </c>
      <c r="Q217">
        <v>0</v>
      </c>
      <c r="R217" s="4">
        <f t="shared" si="58"/>
        <v>5.5091985310825811</v>
      </c>
      <c r="S217">
        <f t="shared" si="59"/>
        <v>0</v>
      </c>
      <c r="T217">
        <v>0</v>
      </c>
      <c r="U217" s="4">
        <f t="shared" si="60"/>
        <v>6.2556975409878701</v>
      </c>
      <c r="V217">
        <f t="shared" si="61"/>
        <v>0</v>
      </c>
      <c r="X217">
        <f t="shared" si="62"/>
        <v>0</v>
      </c>
      <c r="Y217">
        <f t="shared" si="63"/>
        <v>190</v>
      </c>
      <c r="Z217">
        <f>VLOOKUP(A217,Referenz_FW!A:F,5,FALSE)</f>
        <v>0</v>
      </c>
      <c r="AA217">
        <f t="shared" si="64"/>
        <v>0</v>
      </c>
    </row>
    <row r="218" spans="1:27" x14ac:dyDescent="0.35">
      <c r="A218" s="5" t="s">
        <v>208</v>
      </c>
      <c r="B218">
        <v>0</v>
      </c>
      <c r="C218" s="4">
        <f t="shared" si="49"/>
        <v>5.70140602605513</v>
      </c>
      <c r="D218">
        <f t="shared" si="50"/>
        <v>0</v>
      </c>
      <c r="E218">
        <v>0</v>
      </c>
      <c r="G218">
        <f t="shared" si="51"/>
        <v>0</v>
      </c>
      <c r="H218">
        <v>0</v>
      </c>
      <c r="I218" s="4">
        <f t="shared" si="52"/>
        <v>4.0723541826829361</v>
      </c>
      <c r="J218">
        <f t="shared" si="53"/>
        <v>0</v>
      </c>
      <c r="K218">
        <v>0</v>
      </c>
      <c r="L218" s="4">
        <f t="shared" si="54"/>
        <v>2.4138838237526707</v>
      </c>
      <c r="M218">
        <f t="shared" si="55"/>
        <v>0</v>
      </c>
      <c r="N218">
        <v>0</v>
      </c>
      <c r="O218" s="4">
        <f t="shared" si="56"/>
        <v>5.0561124465493279</v>
      </c>
      <c r="P218">
        <f t="shared" si="57"/>
        <v>0</v>
      </c>
      <c r="Q218">
        <v>0</v>
      </c>
      <c r="R218" s="4">
        <f t="shared" si="58"/>
        <v>5.5091985310825811</v>
      </c>
      <c r="S218">
        <f t="shared" si="59"/>
        <v>0</v>
      </c>
      <c r="T218">
        <v>0</v>
      </c>
      <c r="U218" s="4">
        <f t="shared" si="60"/>
        <v>6.2556975409878701</v>
      </c>
      <c r="V218">
        <f t="shared" si="61"/>
        <v>0</v>
      </c>
      <c r="X218">
        <f t="shared" si="62"/>
        <v>0</v>
      </c>
      <c r="Y218">
        <f t="shared" si="63"/>
        <v>190</v>
      </c>
      <c r="Z218">
        <f>VLOOKUP(A218,Referenz_FW!A:F,5,FALSE)</f>
        <v>0</v>
      </c>
      <c r="AA218">
        <f t="shared" si="64"/>
        <v>0</v>
      </c>
    </row>
    <row r="219" spans="1:27" x14ac:dyDescent="0.35">
      <c r="A219" s="5" t="s">
        <v>219</v>
      </c>
      <c r="B219">
        <v>0</v>
      </c>
      <c r="C219" s="4">
        <f t="shared" si="49"/>
        <v>5.70140602605513</v>
      </c>
      <c r="D219">
        <f t="shared" si="50"/>
        <v>0</v>
      </c>
      <c r="E219">
        <v>0</v>
      </c>
      <c r="G219">
        <f t="shared" si="51"/>
        <v>0</v>
      </c>
      <c r="H219">
        <v>0</v>
      </c>
      <c r="I219" s="4">
        <f t="shared" si="52"/>
        <v>4.0723541826829361</v>
      </c>
      <c r="J219">
        <f t="shared" si="53"/>
        <v>0</v>
      </c>
      <c r="K219">
        <v>0</v>
      </c>
      <c r="L219" s="4">
        <f t="shared" si="54"/>
        <v>2.4138838237526707</v>
      </c>
      <c r="M219">
        <f t="shared" si="55"/>
        <v>0</v>
      </c>
      <c r="N219">
        <v>0</v>
      </c>
      <c r="O219" s="4">
        <f t="shared" si="56"/>
        <v>5.0561124465493279</v>
      </c>
      <c r="P219">
        <f t="shared" si="57"/>
        <v>0</v>
      </c>
      <c r="Q219">
        <v>0</v>
      </c>
      <c r="R219" s="4">
        <f t="shared" si="58"/>
        <v>5.5091985310825811</v>
      </c>
      <c r="S219">
        <f t="shared" si="59"/>
        <v>0</v>
      </c>
      <c r="T219">
        <v>0</v>
      </c>
      <c r="U219" s="4">
        <f t="shared" si="60"/>
        <v>6.2556975409878701</v>
      </c>
      <c r="V219">
        <f t="shared" si="61"/>
        <v>0</v>
      </c>
      <c r="X219">
        <f t="shared" si="62"/>
        <v>0</v>
      </c>
      <c r="Y219">
        <f t="shared" si="63"/>
        <v>190</v>
      </c>
      <c r="Z219">
        <f>VLOOKUP(A219,Referenz_FW!A:F,5,FALSE)</f>
        <v>0</v>
      </c>
      <c r="AA219">
        <f t="shared" si="64"/>
        <v>0</v>
      </c>
    </row>
    <row r="220" spans="1:27" x14ac:dyDescent="0.35">
      <c r="A220" s="5" t="s">
        <v>225</v>
      </c>
      <c r="B220">
        <v>0</v>
      </c>
      <c r="C220" s="4">
        <f t="shared" si="49"/>
        <v>5.70140602605513</v>
      </c>
      <c r="D220">
        <f t="shared" si="50"/>
        <v>0</v>
      </c>
      <c r="E220">
        <v>0</v>
      </c>
      <c r="G220">
        <f t="shared" si="51"/>
        <v>0</v>
      </c>
      <c r="H220">
        <v>0</v>
      </c>
      <c r="I220" s="4">
        <f t="shared" si="52"/>
        <v>4.0723541826829361</v>
      </c>
      <c r="J220">
        <f t="shared" si="53"/>
        <v>0</v>
      </c>
      <c r="K220">
        <v>0</v>
      </c>
      <c r="L220" s="4">
        <f t="shared" si="54"/>
        <v>2.4138838237526707</v>
      </c>
      <c r="M220">
        <f t="shared" si="55"/>
        <v>0</v>
      </c>
      <c r="N220">
        <v>0</v>
      </c>
      <c r="O220" s="4">
        <f t="shared" si="56"/>
        <v>5.0561124465493279</v>
      </c>
      <c r="P220">
        <f t="shared" si="57"/>
        <v>0</v>
      </c>
      <c r="Q220">
        <v>0</v>
      </c>
      <c r="R220" s="4">
        <f t="shared" si="58"/>
        <v>5.5091985310825811</v>
      </c>
      <c r="S220">
        <f t="shared" si="59"/>
        <v>0</v>
      </c>
      <c r="T220">
        <v>0</v>
      </c>
      <c r="U220" s="4">
        <f t="shared" si="60"/>
        <v>6.2556975409878701</v>
      </c>
      <c r="V220">
        <f t="shared" si="61"/>
        <v>0</v>
      </c>
      <c r="X220">
        <f t="shared" si="62"/>
        <v>0</v>
      </c>
      <c r="Y220">
        <f t="shared" si="63"/>
        <v>190</v>
      </c>
      <c r="Z220">
        <f>VLOOKUP(A220,Referenz_FW!A:F,5,FALSE)</f>
        <v>0</v>
      </c>
      <c r="AA220">
        <f t="shared" si="64"/>
        <v>0</v>
      </c>
    </row>
    <row r="221" spans="1:27" x14ac:dyDescent="0.35">
      <c r="A221" s="5" t="s">
        <v>437</v>
      </c>
      <c r="B221">
        <v>0</v>
      </c>
      <c r="C221" s="4">
        <f t="shared" si="49"/>
        <v>5.70140602605513</v>
      </c>
      <c r="D221">
        <f t="shared" si="50"/>
        <v>0</v>
      </c>
      <c r="E221">
        <v>0</v>
      </c>
      <c r="G221">
        <f t="shared" si="51"/>
        <v>0</v>
      </c>
      <c r="H221">
        <v>0</v>
      </c>
      <c r="I221" s="4">
        <f t="shared" si="52"/>
        <v>4.0723541826829361</v>
      </c>
      <c r="J221">
        <f t="shared" si="53"/>
        <v>0</v>
      </c>
      <c r="K221">
        <v>0</v>
      </c>
      <c r="L221" s="4">
        <f t="shared" si="54"/>
        <v>2.4138838237526707</v>
      </c>
      <c r="M221">
        <f t="shared" si="55"/>
        <v>0</v>
      </c>
      <c r="N221">
        <v>0</v>
      </c>
      <c r="O221" s="4">
        <f t="shared" si="56"/>
        <v>5.0561124465493279</v>
      </c>
      <c r="P221">
        <f t="shared" si="57"/>
        <v>0</v>
      </c>
      <c r="Q221">
        <v>0</v>
      </c>
      <c r="R221" s="4">
        <f t="shared" si="58"/>
        <v>5.5091985310825811</v>
      </c>
      <c r="S221">
        <f t="shared" si="59"/>
        <v>0</v>
      </c>
      <c r="T221">
        <v>0</v>
      </c>
      <c r="U221" s="4">
        <f t="shared" si="60"/>
        <v>6.2556975409878701</v>
      </c>
      <c r="V221">
        <f t="shared" si="61"/>
        <v>0</v>
      </c>
      <c r="X221">
        <f t="shared" si="62"/>
        <v>0</v>
      </c>
      <c r="Y221">
        <f t="shared" si="63"/>
        <v>190</v>
      </c>
      <c r="Z221">
        <f>VLOOKUP(A221,Referenz_FW!A:F,5,FALSE)</f>
        <v>0</v>
      </c>
      <c r="AA221">
        <f t="shared" si="64"/>
        <v>0</v>
      </c>
    </row>
    <row r="222" spans="1:27" x14ac:dyDescent="0.35">
      <c r="A222" s="5" t="s">
        <v>234</v>
      </c>
      <c r="B222">
        <v>0</v>
      </c>
      <c r="C222" s="4">
        <f t="shared" si="49"/>
        <v>5.70140602605513</v>
      </c>
      <c r="D222">
        <f t="shared" si="50"/>
        <v>0</v>
      </c>
      <c r="E222">
        <v>0</v>
      </c>
      <c r="G222">
        <f t="shared" si="51"/>
        <v>0</v>
      </c>
      <c r="H222">
        <v>0</v>
      </c>
      <c r="I222" s="4">
        <f t="shared" si="52"/>
        <v>4.0723541826829361</v>
      </c>
      <c r="J222">
        <f t="shared" si="53"/>
        <v>0</v>
      </c>
      <c r="K222">
        <v>0</v>
      </c>
      <c r="L222" s="4">
        <f t="shared" si="54"/>
        <v>2.4138838237526707</v>
      </c>
      <c r="M222">
        <f t="shared" si="55"/>
        <v>0</v>
      </c>
      <c r="N222">
        <v>0</v>
      </c>
      <c r="O222" s="4">
        <f t="shared" si="56"/>
        <v>5.0561124465493279</v>
      </c>
      <c r="P222">
        <f t="shared" si="57"/>
        <v>0</v>
      </c>
      <c r="Q222">
        <v>0</v>
      </c>
      <c r="R222" s="4">
        <f t="shared" si="58"/>
        <v>5.5091985310825811</v>
      </c>
      <c r="S222">
        <f t="shared" si="59"/>
        <v>0</v>
      </c>
      <c r="T222">
        <v>0</v>
      </c>
      <c r="U222" s="4">
        <f t="shared" si="60"/>
        <v>6.2556975409878701</v>
      </c>
      <c r="V222">
        <f t="shared" si="61"/>
        <v>0</v>
      </c>
      <c r="X222">
        <f t="shared" si="62"/>
        <v>0</v>
      </c>
      <c r="Y222">
        <f t="shared" si="63"/>
        <v>190</v>
      </c>
      <c r="Z222">
        <f>VLOOKUP(A222,Referenz_FW!A:F,5,FALSE)</f>
        <v>0</v>
      </c>
      <c r="AA222">
        <f t="shared" si="64"/>
        <v>0</v>
      </c>
    </row>
    <row r="223" spans="1:27" x14ac:dyDescent="0.35">
      <c r="A223" s="5" t="s">
        <v>540</v>
      </c>
      <c r="B223">
        <v>0</v>
      </c>
      <c r="C223" s="4">
        <f t="shared" si="49"/>
        <v>5.70140602605513</v>
      </c>
      <c r="D223">
        <f t="shared" si="50"/>
        <v>0</v>
      </c>
      <c r="E223">
        <v>0</v>
      </c>
      <c r="G223">
        <f t="shared" si="51"/>
        <v>0</v>
      </c>
      <c r="H223">
        <v>0</v>
      </c>
      <c r="I223" s="4">
        <f t="shared" si="52"/>
        <v>4.0723541826829361</v>
      </c>
      <c r="J223">
        <f t="shared" si="53"/>
        <v>0</v>
      </c>
      <c r="K223">
        <v>0</v>
      </c>
      <c r="L223" s="4">
        <f t="shared" si="54"/>
        <v>2.4138838237526707</v>
      </c>
      <c r="M223">
        <f t="shared" si="55"/>
        <v>0</v>
      </c>
      <c r="N223">
        <v>0</v>
      </c>
      <c r="O223" s="4">
        <f t="shared" si="56"/>
        <v>5.0561124465493279</v>
      </c>
      <c r="P223">
        <f t="shared" si="57"/>
        <v>0</v>
      </c>
      <c r="Q223">
        <v>0</v>
      </c>
      <c r="R223" s="4">
        <f t="shared" si="58"/>
        <v>5.5091985310825811</v>
      </c>
      <c r="S223">
        <f t="shared" si="59"/>
        <v>0</v>
      </c>
      <c r="T223">
        <v>0</v>
      </c>
      <c r="U223" s="4">
        <f t="shared" si="60"/>
        <v>6.2556975409878701</v>
      </c>
      <c r="V223">
        <f t="shared" si="61"/>
        <v>0</v>
      </c>
      <c r="X223">
        <f t="shared" si="62"/>
        <v>0</v>
      </c>
      <c r="Y223">
        <f t="shared" si="63"/>
        <v>190</v>
      </c>
      <c r="Z223">
        <f>VLOOKUP(A223,Referenz_FW!A:F,5,FALSE)</f>
        <v>0</v>
      </c>
      <c r="AA223">
        <f t="shared" si="64"/>
        <v>0</v>
      </c>
    </row>
    <row r="224" spans="1:27" x14ac:dyDescent="0.35">
      <c r="A224" s="5" t="s">
        <v>438</v>
      </c>
      <c r="B224">
        <v>0</v>
      </c>
      <c r="C224" s="4">
        <f t="shared" si="49"/>
        <v>5.70140602605513</v>
      </c>
      <c r="D224">
        <f t="shared" si="50"/>
        <v>0</v>
      </c>
      <c r="E224">
        <v>0</v>
      </c>
      <c r="G224">
        <f t="shared" si="51"/>
        <v>0</v>
      </c>
      <c r="H224">
        <v>0</v>
      </c>
      <c r="I224" s="4">
        <f t="shared" si="52"/>
        <v>4.0723541826829361</v>
      </c>
      <c r="J224">
        <f t="shared" si="53"/>
        <v>0</v>
      </c>
      <c r="K224">
        <v>0</v>
      </c>
      <c r="L224" s="4">
        <f t="shared" si="54"/>
        <v>2.4138838237526707</v>
      </c>
      <c r="M224">
        <f t="shared" si="55"/>
        <v>0</v>
      </c>
      <c r="N224">
        <v>0</v>
      </c>
      <c r="O224" s="4">
        <f t="shared" si="56"/>
        <v>5.0561124465493279</v>
      </c>
      <c r="P224">
        <f t="shared" si="57"/>
        <v>0</v>
      </c>
      <c r="Q224">
        <v>0</v>
      </c>
      <c r="R224" s="4">
        <f t="shared" si="58"/>
        <v>5.5091985310825811</v>
      </c>
      <c r="S224">
        <f t="shared" si="59"/>
        <v>0</v>
      </c>
      <c r="T224">
        <v>0</v>
      </c>
      <c r="U224" s="4">
        <f t="shared" si="60"/>
        <v>6.2556975409878701</v>
      </c>
      <c r="V224">
        <f t="shared" si="61"/>
        <v>0</v>
      </c>
      <c r="X224">
        <f t="shared" si="62"/>
        <v>0</v>
      </c>
      <c r="Y224">
        <f t="shared" si="63"/>
        <v>190</v>
      </c>
      <c r="Z224">
        <f>VLOOKUP(A224,Referenz_FW!A:F,5,FALSE)</f>
        <v>0</v>
      </c>
      <c r="AA224">
        <f t="shared" si="64"/>
        <v>0</v>
      </c>
    </row>
    <row r="225" spans="1:27" x14ac:dyDescent="0.35">
      <c r="A225" s="5" t="s">
        <v>448</v>
      </c>
      <c r="B225">
        <v>0</v>
      </c>
      <c r="C225" s="4">
        <f t="shared" si="49"/>
        <v>5.70140602605513</v>
      </c>
      <c r="D225">
        <f t="shared" si="50"/>
        <v>0</v>
      </c>
      <c r="E225">
        <v>0</v>
      </c>
      <c r="G225">
        <f t="shared" si="51"/>
        <v>0</v>
      </c>
      <c r="H225">
        <v>0</v>
      </c>
      <c r="I225" s="4">
        <f t="shared" si="52"/>
        <v>4.0723541826829361</v>
      </c>
      <c r="J225">
        <f t="shared" si="53"/>
        <v>0</v>
      </c>
      <c r="K225">
        <v>0</v>
      </c>
      <c r="L225" s="4">
        <f t="shared" si="54"/>
        <v>2.4138838237526707</v>
      </c>
      <c r="M225">
        <f t="shared" si="55"/>
        <v>0</v>
      </c>
      <c r="N225">
        <v>0</v>
      </c>
      <c r="O225" s="4">
        <f t="shared" si="56"/>
        <v>5.0561124465493279</v>
      </c>
      <c r="P225">
        <f t="shared" si="57"/>
        <v>0</v>
      </c>
      <c r="Q225">
        <v>0</v>
      </c>
      <c r="R225" s="4">
        <f t="shared" si="58"/>
        <v>5.5091985310825811</v>
      </c>
      <c r="S225">
        <f t="shared" si="59"/>
        <v>0</v>
      </c>
      <c r="T225">
        <v>0</v>
      </c>
      <c r="U225" s="4">
        <f t="shared" si="60"/>
        <v>6.2556975409878701</v>
      </c>
      <c r="V225">
        <f t="shared" si="61"/>
        <v>0</v>
      </c>
      <c r="X225">
        <f t="shared" si="62"/>
        <v>0</v>
      </c>
      <c r="Y225">
        <f t="shared" si="63"/>
        <v>190</v>
      </c>
      <c r="Z225">
        <f>VLOOKUP(A225,Referenz_FW!A:F,5,FALSE)</f>
        <v>0</v>
      </c>
      <c r="AA225">
        <f t="shared" si="64"/>
        <v>0</v>
      </c>
    </row>
    <row r="226" spans="1:27" x14ac:dyDescent="0.35">
      <c r="A226" s="5" t="s">
        <v>252</v>
      </c>
      <c r="B226">
        <v>0</v>
      </c>
      <c r="C226" s="4">
        <f t="shared" si="49"/>
        <v>5.70140602605513</v>
      </c>
      <c r="D226">
        <f t="shared" si="50"/>
        <v>0</v>
      </c>
      <c r="E226">
        <v>0</v>
      </c>
      <c r="G226">
        <f t="shared" si="51"/>
        <v>0</v>
      </c>
      <c r="H226">
        <v>0</v>
      </c>
      <c r="I226" s="4">
        <f t="shared" si="52"/>
        <v>4.0723541826829361</v>
      </c>
      <c r="J226">
        <f t="shared" si="53"/>
        <v>0</v>
      </c>
      <c r="K226">
        <v>0</v>
      </c>
      <c r="L226" s="4">
        <f t="shared" si="54"/>
        <v>2.4138838237526707</v>
      </c>
      <c r="M226">
        <f t="shared" si="55"/>
        <v>0</v>
      </c>
      <c r="N226">
        <v>0</v>
      </c>
      <c r="O226" s="4">
        <f t="shared" si="56"/>
        <v>5.0561124465493279</v>
      </c>
      <c r="P226">
        <f t="shared" si="57"/>
        <v>0</v>
      </c>
      <c r="Q226">
        <v>0</v>
      </c>
      <c r="R226" s="4">
        <f t="shared" si="58"/>
        <v>5.5091985310825811</v>
      </c>
      <c r="S226">
        <f t="shared" si="59"/>
        <v>0</v>
      </c>
      <c r="T226">
        <v>0</v>
      </c>
      <c r="U226" s="4">
        <f t="shared" si="60"/>
        <v>6.2556975409878701</v>
      </c>
      <c r="V226">
        <f t="shared" si="61"/>
        <v>0</v>
      </c>
      <c r="X226">
        <f t="shared" si="62"/>
        <v>0</v>
      </c>
      <c r="Y226">
        <f t="shared" si="63"/>
        <v>190</v>
      </c>
      <c r="Z226">
        <f>VLOOKUP(A226,Referenz_FW!A:F,5,FALSE)</f>
        <v>0</v>
      </c>
      <c r="AA226">
        <f t="shared" si="64"/>
        <v>0</v>
      </c>
    </row>
    <row r="227" spans="1:27" x14ac:dyDescent="0.35">
      <c r="A227" s="5" t="s">
        <v>454</v>
      </c>
      <c r="B227">
        <v>0</v>
      </c>
      <c r="C227" s="4">
        <f t="shared" si="49"/>
        <v>5.70140602605513</v>
      </c>
      <c r="D227">
        <f t="shared" si="50"/>
        <v>0</v>
      </c>
      <c r="E227">
        <v>0</v>
      </c>
      <c r="G227">
        <f t="shared" si="51"/>
        <v>0</v>
      </c>
      <c r="H227">
        <v>0</v>
      </c>
      <c r="I227" s="4">
        <f t="shared" si="52"/>
        <v>4.0723541826829361</v>
      </c>
      <c r="J227">
        <f t="shared" si="53"/>
        <v>0</v>
      </c>
      <c r="K227">
        <v>0</v>
      </c>
      <c r="L227" s="4">
        <f t="shared" si="54"/>
        <v>2.4138838237526707</v>
      </c>
      <c r="M227">
        <f t="shared" si="55"/>
        <v>0</v>
      </c>
      <c r="N227">
        <v>0</v>
      </c>
      <c r="O227" s="4">
        <f t="shared" si="56"/>
        <v>5.0561124465493279</v>
      </c>
      <c r="P227">
        <f t="shared" si="57"/>
        <v>0</v>
      </c>
      <c r="Q227">
        <v>0</v>
      </c>
      <c r="R227" s="4">
        <f t="shared" si="58"/>
        <v>5.5091985310825811</v>
      </c>
      <c r="S227">
        <f t="shared" si="59"/>
        <v>0</v>
      </c>
      <c r="T227">
        <v>0</v>
      </c>
      <c r="U227" s="4">
        <f t="shared" si="60"/>
        <v>6.2556975409878701</v>
      </c>
      <c r="V227">
        <f t="shared" si="61"/>
        <v>0</v>
      </c>
      <c r="X227">
        <f t="shared" si="62"/>
        <v>0</v>
      </c>
      <c r="Y227">
        <f t="shared" si="63"/>
        <v>190</v>
      </c>
      <c r="Z227">
        <f>VLOOKUP(A227,Referenz_FW!A:F,5,FALSE)</f>
        <v>0</v>
      </c>
      <c r="AA227">
        <f t="shared" si="64"/>
        <v>0</v>
      </c>
    </row>
    <row r="228" spans="1:27" x14ac:dyDescent="0.35">
      <c r="A228" s="5" t="s">
        <v>545</v>
      </c>
      <c r="B228">
        <v>0</v>
      </c>
      <c r="C228" s="4">
        <f t="shared" si="49"/>
        <v>5.70140602605513</v>
      </c>
      <c r="D228">
        <f t="shared" si="50"/>
        <v>0</v>
      </c>
      <c r="E228">
        <v>0</v>
      </c>
      <c r="G228">
        <f t="shared" si="51"/>
        <v>0</v>
      </c>
      <c r="H228">
        <v>0</v>
      </c>
      <c r="I228" s="4">
        <f t="shared" si="52"/>
        <v>4.0723541826829361</v>
      </c>
      <c r="J228">
        <f t="shared" si="53"/>
        <v>0</v>
      </c>
      <c r="K228">
        <v>0</v>
      </c>
      <c r="L228" s="4">
        <f t="shared" si="54"/>
        <v>2.4138838237526707</v>
      </c>
      <c r="M228">
        <f t="shared" si="55"/>
        <v>0</v>
      </c>
      <c r="N228">
        <v>0</v>
      </c>
      <c r="O228" s="4">
        <f t="shared" si="56"/>
        <v>5.0561124465493279</v>
      </c>
      <c r="P228">
        <f t="shared" si="57"/>
        <v>0</v>
      </c>
      <c r="Q228">
        <v>0</v>
      </c>
      <c r="R228" s="4">
        <f t="shared" si="58"/>
        <v>5.5091985310825811</v>
      </c>
      <c r="S228">
        <f t="shared" si="59"/>
        <v>0</v>
      </c>
      <c r="T228">
        <v>0</v>
      </c>
      <c r="U228" s="4">
        <f t="shared" si="60"/>
        <v>6.2556975409878701</v>
      </c>
      <c r="V228">
        <f t="shared" si="61"/>
        <v>0</v>
      </c>
      <c r="X228">
        <f t="shared" si="62"/>
        <v>0</v>
      </c>
      <c r="Y228">
        <f t="shared" si="63"/>
        <v>190</v>
      </c>
      <c r="Z228">
        <f>VLOOKUP(A228,Referenz_FW!A:F,5,FALSE)</f>
        <v>0</v>
      </c>
      <c r="AA228">
        <f t="shared" si="64"/>
        <v>0</v>
      </c>
    </row>
    <row r="229" spans="1:27" x14ac:dyDescent="0.35">
      <c r="A229" s="5" t="s">
        <v>259</v>
      </c>
      <c r="B229">
        <v>0</v>
      </c>
      <c r="C229" s="4">
        <f t="shared" si="49"/>
        <v>5.70140602605513</v>
      </c>
      <c r="D229">
        <f t="shared" si="50"/>
        <v>0</v>
      </c>
      <c r="E229">
        <v>0</v>
      </c>
      <c r="G229">
        <f t="shared" si="51"/>
        <v>0</v>
      </c>
      <c r="H229">
        <v>0</v>
      </c>
      <c r="I229" s="4">
        <f t="shared" si="52"/>
        <v>4.0723541826829361</v>
      </c>
      <c r="J229">
        <f t="shared" si="53"/>
        <v>0</v>
      </c>
      <c r="K229">
        <v>0</v>
      </c>
      <c r="L229" s="4">
        <f t="shared" si="54"/>
        <v>2.4138838237526707</v>
      </c>
      <c r="M229">
        <f t="shared" si="55"/>
        <v>0</v>
      </c>
      <c r="N229">
        <v>0</v>
      </c>
      <c r="O229" s="4">
        <f t="shared" si="56"/>
        <v>5.0561124465493279</v>
      </c>
      <c r="P229">
        <f t="shared" si="57"/>
        <v>0</v>
      </c>
      <c r="Q229">
        <v>0</v>
      </c>
      <c r="R229" s="4">
        <f t="shared" si="58"/>
        <v>5.5091985310825811</v>
      </c>
      <c r="S229">
        <f t="shared" si="59"/>
        <v>0</v>
      </c>
      <c r="T229">
        <v>0</v>
      </c>
      <c r="U229" s="4">
        <f t="shared" si="60"/>
        <v>6.2556975409878701</v>
      </c>
      <c r="V229">
        <f t="shared" si="61"/>
        <v>0</v>
      </c>
      <c r="X229">
        <f t="shared" si="62"/>
        <v>0</v>
      </c>
      <c r="Y229">
        <f t="shared" si="63"/>
        <v>190</v>
      </c>
      <c r="Z229">
        <f>VLOOKUP(A229,Referenz_FW!A:F,5,FALSE)</f>
        <v>0</v>
      </c>
      <c r="AA229">
        <f t="shared" si="64"/>
        <v>0</v>
      </c>
    </row>
    <row r="230" spans="1:27" x14ac:dyDescent="0.35">
      <c r="A230" s="5" t="s">
        <v>459</v>
      </c>
      <c r="B230">
        <v>0</v>
      </c>
      <c r="C230" s="4">
        <f t="shared" si="49"/>
        <v>5.70140602605513</v>
      </c>
      <c r="D230">
        <f t="shared" si="50"/>
        <v>0</v>
      </c>
      <c r="E230">
        <v>0</v>
      </c>
      <c r="G230">
        <f t="shared" si="51"/>
        <v>0</v>
      </c>
      <c r="H230">
        <v>0</v>
      </c>
      <c r="I230" s="4">
        <f t="shared" si="52"/>
        <v>4.0723541826829361</v>
      </c>
      <c r="J230">
        <f t="shared" si="53"/>
        <v>0</v>
      </c>
      <c r="K230">
        <v>0</v>
      </c>
      <c r="L230" s="4">
        <f t="shared" si="54"/>
        <v>2.4138838237526707</v>
      </c>
      <c r="M230">
        <f t="shared" si="55"/>
        <v>0</v>
      </c>
      <c r="N230">
        <v>0</v>
      </c>
      <c r="O230" s="4">
        <f t="shared" si="56"/>
        <v>5.0561124465493279</v>
      </c>
      <c r="P230">
        <f t="shared" si="57"/>
        <v>0</v>
      </c>
      <c r="Q230">
        <v>0</v>
      </c>
      <c r="R230" s="4">
        <f t="shared" si="58"/>
        <v>5.5091985310825811</v>
      </c>
      <c r="S230">
        <f t="shared" si="59"/>
        <v>0</v>
      </c>
      <c r="T230">
        <v>0</v>
      </c>
      <c r="U230" s="4">
        <f t="shared" si="60"/>
        <v>6.2556975409878701</v>
      </c>
      <c r="V230">
        <f t="shared" si="61"/>
        <v>0</v>
      </c>
      <c r="X230">
        <f t="shared" si="62"/>
        <v>0</v>
      </c>
      <c r="Y230">
        <f t="shared" si="63"/>
        <v>190</v>
      </c>
      <c r="Z230">
        <f>VLOOKUP(A230,Referenz_FW!A:F,5,FALSE)</f>
        <v>0</v>
      </c>
      <c r="AA230">
        <f t="shared" si="64"/>
        <v>0</v>
      </c>
    </row>
    <row r="231" spans="1:27" x14ac:dyDescent="0.35">
      <c r="A231" s="5" t="s">
        <v>265</v>
      </c>
      <c r="B231">
        <v>0</v>
      </c>
      <c r="C231" s="4">
        <f t="shared" si="49"/>
        <v>5.70140602605513</v>
      </c>
      <c r="D231">
        <f t="shared" si="50"/>
        <v>0</v>
      </c>
      <c r="E231">
        <v>0</v>
      </c>
      <c r="G231">
        <f t="shared" si="51"/>
        <v>0</v>
      </c>
      <c r="H231">
        <v>0</v>
      </c>
      <c r="I231" s="4">
        <f t="shared" si="52"/>
        <v>4.0723541826829361</v>
      </c>
      <c r="J231">
        <f t="shared" si="53"/>
        <v>0</v>
      </c>
      <c r="K231">
        <v>0</v>
      </c>
      <c r="L231" s="4">
        <f t="shared" si="54"/>
        <v>2.4138838237526707</v>
      </c>
      <c r="M231">
        <f t="shared" si="55"/>
        <v>0</v>
      </c>
      <c r="N231">
        <v>0</v>
      </c>
      <c r="O231" s="4">
        <f t="shared" si="56"/>
        <v>5.0561124465493279</v>
      </c>
      <c r="P231">
        <f t="shared" si="57"/>
        <v>0</v>
      </c>
      <c r="Q231">
        <v>0</v>
      </c>
      <c r="R231" s="4">
        <f t="shared" si="58"/>
        <v>5.5091985310825811</v>
      </c>
      <c r="S231">
        <f t="shared" si="59"/>
        <v>0</v>
      </c>
      <c r="T231">
        <v>0</v>
      </c>
      <c r="U231" s="4">
        <f t="shared" si="60"/>
        <v>6.2556975409878701</v>
      </c>
      <c r="V231">
        <f t="shared" si="61"/>
        <v>0</v>
      </c>
      <c r="X231">
        <f t="shared" si="62"/>
        <v>0</v>
      </c>
      <c r="Y231">
        <f t="shared" si="63"/>
        <v>190</v>
      </c>
      <c r="Z231">
        <f>VLOOKUP(A231,Referenz_FW!A:F,5,FALSE)</f>
        <v>0</v>
      </c>
      <c r="AA231">
        <f t="shared" si="64"/>
        <v>0</v>
      </c>
    </row>
    <row r="232" spans="1:27" x14ac:dyDescent="0.35">
      <c r="A232" s="5" t="s">
        <v>269</v>
      </c>
      <c r="B232">
        <v>0</v>
      </c>
      <c r="C232" s="4">
        <f t="shared" si="49"/>
        <v>5.70140602605513</v>
      </c>
      <c r="D232">
        <f t="shared" si="50"/>
        <v>0</v>
      </c>
      <c r="E232">
        <v>0</v>
      </c>
      <c r="G232">
        <f t="shared" si="51"/>
        <v>0</v>
      </c>
      <c r="H232">
        <v>0</v>
      </c>
      <c r="I232" s="4">
        <f t="shared" si="52"/>
        <v>4.0723541826829361</v>
      </c>
      <c r="J232">
        <f t="shared" si="53"/>
        <v>0</v>
      </c>
      <c r="K232">
        <v>0</v>
      </c>
      <c r="L232" s="4">
        <f t="shared" si="54"/>
        <v>2.4138838237526707</v>
      </c>
      <c r="M232">
        <f t="shared" si="55"/>
        <v>0</v>
      </c>
      <c r="N232">
        <v>0</v>
      </c>
      <c r="O232" s="4">
        <f t="shared" si="56"/>
        <v>5.0561124465493279</v>
      </c>
      <c r="P232">
        <f t="shared" si="57"/>
        <v>0</v>
      </c>
      <c r="Q232">
        <v>0</v>
      </c>
      <c r="R232" s="4">
        <f t="shared" si="58"/>
        <v>5.5091985310825811</v>
      </c>
      <c r="S232">
        <f t="shared" si="59"/>
        <v>0</v>
      </c>
      <c r="T232">
        <v>0</v>
      </c>
      <c r="U232" s="4">
        <f t="shared" si="60"/>
        <v>6.2556975409878701</v>
      </c>
      <c r="V232">
        <f t="shared" si="61"/>
        <v>0</v>
      </c>
      <c r="X232">
        <f t="shared" si="62"/>
        <v>0</v>
      </c>
      <c r="Y232">
        <f t="shared" si="63"/>
        <v>190</v>
      </c>
      <c r="Z232">
        <f>VLOOKUP(A232,Referenz_FW!A:F,5,FALSE)</f>
        <v>0</v>
      </c>
      <c r="AA232">
        <f t="shared" si="64"/>
        <v>0</v>
      </c>
    </row>
    <row r="233" spans="1:27" x14ac:dyDescent="0.35">
      <c r="A233" s="5" t="s">
        <v>270</v>
      </c>
      <c r="B233">
        <v>0</v>
      </c>
      <c r="C233" s="4">
        <f t="shared" si="49"/>
        <v>5.70140602605513</v>
      </c>
      <c r="D233">
        <f t="shared" si="50"/>
        <v>0</v>
      </c>
      <c r="E233">
        <v>0</v>
      </c>
      <c r="G233">
        <f t="shared" si="51"/>
        <v>0</v>
      </c>
      <c r="H233">
        <v>0</v>
      </c>
      <c r="I233" s="4">
        <f t="shared" si="52"/>
        <v>4.0723541826829361</v>
      </c>
      <c r="J233">
        <f t="shared" si="53"/>
        <v>0</v>
      </c>
      <c r="K233">
        <v>0</v>
      </c>
      <c r="L233" s="4">
        <f t="shared" si="54"/>
        <v>2.4138838237526707</v>
      </c>
      <c r="M233">
        <f t="shared" si="55"/>
        <v>0</v>
      </c>
      <c r="N233">
        <v>0</v>
      </c>
      <c r="O233" s="4">
        <f t="shared" si="56"/>
        <v>5.0561124465493279</v>
      </c>
      <c r="P233">
        <f t="shared" si="57"/>
        <v>0</v>
      </c>
      <c r="Q233">
        <v>0</v>
      </c>
      <c r="R233" s="4">
        <f t="shared" si="58"/>
        <v>5.5091985310825811</v>
      </c>
      <c r="S233">
        <f t="shared" si="59"/>
        <v>0</v>
      </c>
      <c r="T233">
        <v>0</v>
      </c>
      <c r="U233" s="4">
        <f t="shared" si="60"/>
        <v>6.2556975409878701</v>
      </c>
      <c r="V233">
        <f t="shared" si="61"/>
        <v>0</v>
      </c>
      <c r="X233">
        <f t="shared" si="62"/>
        <v>0</v>
      </c>
      <c r="Y233">
        <f t="shared" si="63"/>
        <v>190</v>
      </c>
      <c r="Z233">
        <f>VLOOKUP(A233,Referenz_FW!A:F,5,FALSE)</f>
        <v>0</v>
      </c>
      <c r="AA233">
        <f t="shared" si="64"/>
        <v>0</v>
      </c>
    </row>
    <row r="234" spans="1:27" x14ac:dyDescent="0.35">
      <c r="A234" s="5" t="s">
        <v>546</v>
      </c>
      <c r="B234">
        <v>0</v>
      </c>
      <c r="C234" s="4">
        <f t="shared" si="49"/>
        <v>5.70140602605513</v>
      </c>
      <c r="D234">
        <f t="shared" si="50"/>
        <v>0</v>
      </c>
      <c r="E234">
        <v>0</v>
      </c>
      <c r="G234">
        <f t="shared" si="51"/>
        <v>0</v>
      </c>
      <c r="H234">
        <v>0</v>
      </c>
      <c r="I234" s="4">
        <f t="shared" si="52"/>
        <v>4.0723541826829361</v>
      </c>
      <c r="J234">
        <f t="shared" si="53"/>
        <v>0</v>
      </c>
      <c r="K234">
        <v>0</v>
      </c>
      <c r="L234" s="4">
        <f t="shared" si="54"/>
        <v>2.4138838237526707</v>
      </c>
      <c r="M234">
        <f t="shared" si="55"/>
        <v>0</v>
      </c>
      <c r="N234">
        <v>0</v>
      </c>
      <c r="O234" s="4">
        <f t="shared" si="56"/>
        <v>5.0561124465493279</v>
      </c>
      <c r="P234">
        <f t="shared" si="57"/>
        <v>0</v>
      </c>
      <c r="Q234">
        <v>0</v>
      </c>
      <c r="R234" s="4">
        <f t="shared" si="58"/>
        <v>5.5091985310825811</v>
      </c>
      <c r="S234">
        <f t="shared" si="59"/>
        <v>0</v>
      </c>
      <c r="T234">
        <v>0</v>
      </c>
      <c r="U234" s="4">
        <f t="shared" si="60"/>
        <v>6.2556975409878701</v>
      </c>
      <c r="V234">
        <f t="shared" si="61"/>
        <v>0</v>
      </c>
      <c r="X234">
        <f t="shared" si="62"/>
        <v>0</v>
      </c>
      <c r="Y234">
        <f t="shared" si="63"/>
        <v>190</v>
      </c>
      <c r="Z234">
        <f>VLOOKUP(A234,Referenz_FW!A:F,5,FALSE)</f>
        <v>0</v>
      </c>
      <c r="AA234">
        <f t="shared" si="64"/>
        <v>0</v>
      </c>
    </row>
    <row r="235" spans="1:27" x14ac:dyDescent="0.35">
      <c r="A235" s="5" t="s">
        <v>284</v>
      </c>
      <c r="B235">
        <v>0</v>
      </c>
      <c r="C235" s="4">
        <f t="shared" si="49"/>
        <v>5.70140602605513</v>
      </c>
      <c r="D235">
        <f t="shared" si="50"/>
        <v>0</v>
      </c>
      <c r="E235">
        <v>0</v>
      </c>
      <c r="G235">
        <f t="shared" si="51"/>
        <v>0</v>
      </c>
      <c r="H235">
        <v>0</v>
      </c>
      <c r="I235" s="4">
        <f t="shared" si="52"/>
        <v>4.0723541826829361</v>
      </c>
      <c r="J235">
        <f t="shared" si="53"/>
        <v>0</v>
      </c>
      <c r="K235">
        <v>0</v>
      </c>
      <c r="L235" s="4">
        <f t="shared" si="54"/>
        <v>2.4138838237526707</v>
      </c>
      <c r="M235">
        <f t="shared" si="55"/>
        <v>0</v>
      </c>
      <c r="N235">
        <v>0</v>
      </c>
      <c r="O235" s="4">
        <f t="shared" si="56"/>
        <v>5.0561124465493279</v>
      </c>
      <c r="P235">
        <f t="shared" si="57"/>
        <v>0</v>
      </c>
      <c r="Q235">
        <v>0</v>
      </c>
      <c r="R235" s="4">
        <f t="shared" si="58"/>
        <v>5.5091985310825811</v>
      </c>
      <c r="S235">
        <f t="shared" si="59"/>
        <v>0</v>
      </c>
      <c r="T235">
        <v>0</v>
      </c>
      <c r="U235" s="4">
        <f t="shared" si="60"/>
        <v>6.2556975409878701</v>
      </c>
      <c r="V235">
        <f t="shared" si="61"/>
        <v>0</v>
      </c>
      <c r="X235">
        <f t="shared" si="62"/>
        <v>0</v>
      </c>
      <c r="Y235">
        <f t="shared" si="63"/>
        <v>190</v>
      </c>
      <c r="Z235">
        <f>VLOOKUP(A235,Referenz_FW!A:F,5,FALSE)</f>
        <v>0</v>
      </c>
      <c r="AA235">
        <f t="shared" si="64"/>
        <v>0</v>
      </c>
    </row>
    <row r="236" spans="1:27" x14ac:dyDescent="0.35">
      <c r="A236" s="5" t="s">
        <v>285</v>
      </c>
      <c r="B236">
        <v>0</v>
      </c>
      <c r="C236" s="4">
        <f t="shared" si="49"/>
        <v>5.70140602605513</v>
      </c>
      <c r="D236">
        <f t="shared" si="50"/>
        <v>0</v>
      </c>
      <c r="E236">
        <v>0</v>
      </c>
      <c r="G236">
        <f t="shared" si="51"/>
        <v>0</v>
      </c>
      <c r="H236">
        <v>0</v>
      </c>
      <c r="I236" s="4">
        <f t="shared" si="52"/>
        <v>4.0723541826829361</v>
      </c>
      <c r="J236">
        <f t="shared" si="53"/>
        <v>0</v>
      </c>
      <c r="K236">
        <v>0</v>
      </c>
      <c r="L236" s="4">
        <f t="shared" si="54"/>
        <v>2.4138838237526707</v>
      </c>
      <c r="M236">
        <f t="shared" si="55"/>
        <v>0</v>
      </c>
      <c r="N236">
        <v>0</v>
      </c>
      <c r="O236" s="4">
        <f t="shared" si="56"/>
        <v>5.0561124465493279</v>
      </c>
      <c r="P236">
        <f t="shared" si="57"/>
        <v>0</v>
      </c>
      <c r="Q236">
        <v>0</v>
      </c>
      <c r="R236" s="4">
        <f t="shared" si="58"/>
        <v>5.5091985310825811</v>
      </c>
      <c r="S236">
        <f t="shared" si="59"/>
        <v>0</v>
      </c>
      <c r="T236">
        <v>0</v>
      </c>
      <c r="U236" s="4">
        <f t="shared" si="60"/>
        <v>6.2556975409878701</v>
      </c>
      <c r="V236">
        <f t="shared" si="61"/>
        <v>0</v>
      </c>
      <c r="X236">
        <f t="shared" si="62"/>
        <v>0</v>
      </c>
      <c r="Y236">
        <f t="shared" si="63"/>
        <v>190</v>
      </c>
      <c r="Z236">
        <f>VLOOKUP(A236,Referenz_FW!A:F,5,FALSE)</f>
        <v>0</v>
      </c>
      <c r="AA236">
        <f t="shared" si="64"/>
        <v>0</v>
      </c>
    </row>
    <row r="237" spans="1:27" x14ac:dyDescent="0.35">
      <c r="A237" s="5" t="s">
        <v>551</v>
      </c>
      <c r="B237">
        <v>0</v>
      </c>
      <c r="C237" s="4">
        <f t="shared" si="49"/>
        <v>5.70140602605513</v>
      </c>
      <c r="D237">
        <f t="shared" si="50"/>
        <v>0</v>
      </c>
      <c r="E237">
        <v>0</v>
      </c>
      <c r="G237">
        <f t="shared" si="51"/>
        <v>0</v>
      </c>
      <c r="H237">
        <v>0</v>
      </c>
      <c r="I237" s="4">
        <f t="shared" si="52"/>
        <v>4.0723541826829361</v>
      </c>
      <c r="J237">
        <f t="shared" si="53"/>
        <v>0</v>
      </c>
      <c r="K237">
        <v>0</v>
      </c>
      <c r="L237" s="4">
        <f t="shared" si="54"/>
        <v>2.4138838237526707</v>
      </c>
      <c r="M237">
        <f t="shared" si="55"/>
        <v>0</v>
      </c>
      <c r="N237">
        <v>0</v>
      </c>
      <c r="O237" s="4">
        <f t="shared" si="56"/>
        <v>5.0561124465493279</v>
      </c>
      <c r="P237">
        <f t="shared" si="57"/>
        <v>0</v>
      </c>
      <c r="Q237">
        <v>0</v>
      </c>
      <c r="R237" s="4">
        <f t="shared" si="58"/>
        <v>5.5091985310825811</v>
      </c>
      <c r="S237">
        <f t="shared" si="59"/>
        <v>0</v>
      </c>
      <c r="T237">
        <v>0</v>
      </c>
      <c r="U237" s="4">
        <f t="shared" si="60"/>
        <v>6.2556975409878701</v>
      </c>
      <c r="V237">
        <f t="shared" si="61"/>
        <v>0</v>
      </c>
      <c r="X237">
        <f t="shared" si="62"/>
        <v>0</v>
      </c>
      <c r="Y237">
        <f t="shared" si="63"/>
        <v>190</v>
      </c>
      <c r="Z237">
        <f>VLOOKUP(A237,Referenz_FW!A:F,5,FALSE)</f>
        <v>0</v>
      </c>
      <c r="AA237">
        <f t="shared" si="64"/>
        <v>0</v>
      </c>
    </row>
    <row r="238" spans="1:27" x14ac:dyDescent="0.35">
      <c r="A238" s="5" t="s">
        <v>287</v>
      </c>
      <c r="B238">
        <v>0</v>
      </c>
      <c r="C238" s="4">
        <f t="shared" si="49"/>
        <v>5.70140602605513</v>
      </c>
      <c r="D238">
        <f t="shared" si="50"/>
        <v>0</v>
      </c>
      <c r="E238">
        <v>0</v>
      </c>
      <c r="G238">
        <f t="shared" si="51"/>
        <v>0</v>
      </c>
      <c r="H238">
        <v>0</v>
      </c>
      <c r="I238" s="4">
        <f t="shared" si="52"/>
        <v>4.0723541826829361</v>
      </c>
      <c r="J238">
        <f t="shared" si="53"/>
        <v>0</v>
      </c>
      <c r="K238">
        <v>0</v>
      </c>
      <c r="L238" s="4">
        <f t="shared" si="54"/>
        <v>2.4138838237526707</v>
      </c>
      <c r="M238">
        <f t="shared" si="55"/>
        <v>0</v>
      </c>
      <c r="N238">
        <v>0</v>
      </c>
      <c r="O238" s="4">
        <f t="shared" si="56"/>
        <v>5.0561124465493279</v>
      </c>
      <c r="P238">
        <f t="shared" si="57"/>
        <v>0</v>
      </c>
      <c r="Q238">
        <v>0</v>
      </c>
      <c r="R238" s="4">
        <f t="shared" si="58"/>
        <v>5.5091985310825811</v>
      </c>
      <c r="S238">
        <f t="shared" si="59"/>
        <v>0</v>
      </c>
      <c r="T238">
        <v>0</v>
      </c>
      <c r="U238" s="4">
        <f t="shared" si="60"/>
        <v>6.2556975409878701</v>
      </c>
      <c r="V238">
        <f t="shared" si="61"/>
        <v>0</v>
      </c>
      <c r="X238">
        <f t="shared" si="62"/>
        <v>0</v>
      </c>
      <c r="Y238">
        <f t="shared" si="63"/>
        <v>190</v>
      </c>
      <c r="Z238">
        <f>VLOOKUP(A238,Referenz_FW!A:F,5,FALSE)</f>
        <v>0</v>
      </c>
      <c r="AA238">
        <f t="shared" si="64"/>
        <v>0</v>
      </c>
    </row>
    <row r="239" spans="1:27" x14ac:dyDescent="0.35">
      <c r="A239" s="5" t="s">
        <v>481</v>
      </c>
      <c r="B239">
        <v>0</v>
      </c>
      <c r="C239" s="4">
        <f t="shared" si="49"/>
        <v>5.70140602605513</v>
      </c>
      <c r="D239">
        <f t="shared" si="50"/>
        <v>0</v>
      </c>
      <c r="E239">
        <v>0</v>
      </c>
      <c r="G239">
        <f t="shared" si="51"/>
        <v>0</v>
      </c>
      <c r="H239">
        <v>0</v>
      </c>
      <c r="I239" s="4">
        <f t="shared" si="52"/>
        <v>4.0723541826829361</v>
      </c>
      <c r="J239">
        <f t="shared" si="53"/>
        <v>0</v>
      </c>
      <c r="K239">
        <v>0</v>
      </c>
      <c r="L239" s="4">
        <f t="shared" si="54"/>
        <v>2.4138838237526707</v>
      </c>
      <c r="M239">
        <f t="shared" si="55"/>
        <v>0</v>
      </c>
      <c r="N239">
        <v>0</v>
      </c>
      <c r="O239" s="4">
        <f t="shared" si="56"/>
        <v>5.0561124465493279</v>
      </c>
      <c r="P239">
        <f t="shared" si="57"/>
        <v>0</v>
      </c>
      <c r="Q239">
        <v>0</v>
      </c>
      <c r="R239" s="4">
        <f t="shared" si="58"/>
        <v>5.5091985310825811</v>
      </c>
      <c r="S239">
        <f t="shared" si="59"/>
        <v>0</v>
      </c>
      <c r="T239">
        <v>0</v>
      </c>
      <c r="U239" s="4">
        <f t="shared" si="60"/>
        <v>6.2556975409878701</v>
      </c>
      <c r="V239">
        <f t="shared" si="61"/>
        <v>0</v>
      </c>
      <c r="X239">
        <f t="shared" si="62"/>
        <v>0</v>
      </c>
      <c r="Y239">
        <f t="shared" si="63"/>
        <v>190</v>
      </c>
      <c r="Z239">
        <f>VLOOKUP(A239,Referenz_FW!A:F,5,FALSE)</f>
        <v>0</v>
      </c>
      <c r="AA239">
        <f t="shared" si="64"/>
        <v>0</v>
      </c>
    </row>
    <row r="240" spans="1:27" x14ac:dyDescent="0.35">
      <c r="A240" s="5" t="s">
        <v>493</v>
      </c>
      <c r="B240">
        <v>0</v>
      </c>
      <c r="C240" s="4">
        <f t="shared" si="49"/>
        <v>5.70140602605513</v>
      </c>
      <c r="D240">
        <f t="shared" si="50"/>
        <v>0</v>
      </c>
      <c r="E240">
        <v>0</v>
      </c>
      <c r="G240">
        <f t="shared" si="51"/>
        <v>0</v>
      </c>
      <c r="H240">
        <v>0</v>
      </c>
      <c r="I240" s="4">
        <f t="shared" si="52"/>
        <v>4.0723541826829361</v>
      </c>
      <c r="J240">
        <f t="shared" si="53"/>
        <v>0</v>
      </c>
      <c r="K240">
        <v>0</v>
      </c>
      <c r="L240" s="4">
        <f t="shared" si="54"/>
        <v>2.4138838237526707</v>
      </c>
      <c r="M240">
        <f t="shared" si="55"/>
        <v>0</v>
      </c>
      <c r="N240">
        <v>0</v>
      </c>
      <c r="O240" s="4">
        <f t="shared" si="56"/>
        <v>5.0561124465493279</v>
      </c>
      <c r="P240">
        <f t="shared" si="57"/>
        <v>0</v>
      </c>
      <c r="Q240">
        <v>0</v>
      </c>
      <c r="R240" s="4">
        <f t="shared" si="58"/>
        <v>5.5091985310825811</v>
      </c>
      <c r="S240">
        <f t="shared" si="59"/>
        <v>0</v>
      </c>
      <c r="T240">
        <v>0</v>
      </c>
      <c r="U240" s="4">
        <f t="shared" si="60"/>
        <v>6.2556975409878701</v>
      </c>
      <c r="V240">
        <f t="shared" si="61"/>
        <v>0</v>
      </c>
      <c r="X240">
        <f t="shared" si="62"/>
        <v>0</v>
      </c>
      <c r="Y240">
        <f t="shared" si="63"/>
        <v>190</v>
      </c>
      <c r="Z240">
        <f>VLOOKUP(A240,Referenz_FW!A:F,5,FALSE)</f>
        <v>0</v>
      </c>
      <c r="AA240">
        <f t="shared" si="64"/>
        <v>0</v>
      </c>
    </row>
    <row r="241" spans="1:27" x14ac:dyDescent="0.35">
      <c r="A241" s="5" t="s">
        <v>305</v>
      </c>
      <c r="B241">
        <v>0</v>
      </c>
      <c r="C241" s="4">
        <f t="shared" si="49"/>
        <v>5.70140602605513</v>
      </c>
      <c r="D241">
        <f t="shared" si="50"/>
        <v>0</v>
      </c>
      <c r="E241">
        <v>0</v>
      </c>
      <c r="G241">
        <f t="shared" si="51"/>
        <v>0</v>
      </c>
      <c r="H241">
        <v>0</v>
      </c>
      <c r="I241" s="4">
        <f t="shared" si="52"/>
        <v>4.0723541826829361</v>
      </c>
      <c r="J241">
        <f t="shared" si="53"/>
        <v>0</v>
      </c>
      <c r="K241">
        <v>0</v>
      </c>
      <c r="L241" s="4">
        <f t="shared" si="54"/>
        <v>2.4138838237526707</v>
      </c>
      <c r="M241">
        <f t="shared" si="55"/>
        <v>0</v>
      </c>
      <c r="N241">
        <v>0</v>
      </c>
      <c r="O241" s="4">
        <f t="shared" si="56"/>
        <v>5.0561124465493279</v>
      </c>
      <c r="P241">
        <f t="shared" si="57"/>
        <v>0</v>
      </c>
      <c r="Q241">
        <v>0</v>
      </c>
      <c r="R241" s="4">
        <f t="shared" si="58"/>
        <v>5.5091985310825811</v>
      </c>
      <c r="S241">
        <f t="shared" si="59"/>
        <v>0</v>
      </c>
      <c r="T241">
        <v>0</v>
      </c>
      <c r="U241" s="4">
        <f t="shared" si="60"/>
        <v>6.2556975409878701</v>
      </c>
      <c r="V241">
        <f t="shared" si="61"/>
        <v>0</v>
      </c>
      <c r="X241">
        <f t="shared" si="62"/>
        <v>0</v>
      </c>
      <c r="Y241">
        <f t="shared" si="63"/>
        <v>190</v>
      </c>
      <c r="Z241">
        <f>VLOOKUP(A241,Referenz_FW!A:F,5,FALSE)</f>
        <v>0</v>
      </c>
      <c r="AA241">
        <f t="shared" si="64"/>
        <v>0</v>
      </c>
    </row>
    <row r="242" spans="1:27" x14ac:dyDescent="0.35">
      <c r="A242" s="5" t="s">
        <v>310</v>
      </c>
      <c r="B242">
        <v>0</v>
      </c>
      <c r="C242" s="4">
        <f t="shared" si="49"/>
        <v>5.70140602605513</v>
      </c>
      <c r="D242">
        <f t="shared" si="50"/>
        <v>0</v>
      </c>
      <c r="E242">
        <v>0</v>
      </c>
      <c r="G242">
        <f t="shared" si="51"/>
        <v>0</v>
      </c>
      <c r="H242">
        <v>0</v>
      </c>
      <c r="I242" s="4">
        <f t="shared" si="52"/>
        <v>4.0723541826829361</v>
      </c>
      <c r="J242">
        <f t="shared" si="53"/>
        <v>0</v>
      </c>
      <c r="K242">
        <v>0</v>
      </c>
      <c r="L242" s="4">
        <f t="shared" si="54"/>
        <v>2.4138838237526707</v>
      </c>
      <c r="M242">
        <f t="shared" si="55"/>
        <v>0</v>
      </c>
      <c r="N242">
        <v>0</v>
      </c>
      <c r="O242" s="4">
        <f t="shared" si="56"/>
        <v>5.0561124465493279</v>
      </c>
      <c r="P242">
        <f t="shared" si="57"/>
        <v>0</v>
      </c>
      <c r="Q242">
        <v>0</v>
      </c>
      <c r="R242" s="4">
        <f t="shared" si="58"/>
        <v>5.5091985310825811</v>
      </c>
      <c r="S242">
        <f t="shared" si="59"/>
        <v>0</v>
      </c>
      <c r="T242">
        <v>0</v>
      </c>
      <c r="U242" s="4">
        <f t="shared" si="60"/>
        <v>6.2556975409878701</v>
      </c>
      <c r="V242">
        <f t="shared" si="61"/>
        <v>0</v>
      </c>
      <c r="X242">
        <f t="shared" si="62"/>
        <v>0</v>
      </c>
      <c r="Y242">
        <f t="shared" si="63"/>
        <v>190</v>
      </c>
      <c r="Z242">
        <f>VLOOKUP(A242,Referenz_FW!A:F,5,FALSE)</f>
        <v>0</v>
      </c>
      <c r="AA242">
        <f t="shared" si="64"/>
        <v>0</v>
      </c>
    </row>
    <row r="243" spans="1:27" x14ac:dyDescent="0.35">
      <c r="A243" s="5" t="s">
        <v>318</v>
      </c>
      <c r="B243">
        <v>0</v>
      </c>
      <c r="C243" s="4">
        <f t="shared" si="49"/>
        <v>5.70140602605513</v>
      </c>
      <c r="D243">
        <f t="shared" si="50"/>
        <v>0</v>
      </c>
      <c r="E243">
        <v>0</v>
      </c>
      <c r="G243">
        <f t="shared" si="51"/>
        <v>0</v>
      </c>
      <c r="H243">
        <v>0</v>
      </c>
      <c r="I243" s="4">
        <f t="shared" si="52"/>
        <v>4.0723541826829361</v>
      </c>
      <c r="J243">
        <f t="shared" si="53"/>
        <v>0</v>
      </c>
      <c r="K243">
        <v>0</v>
      </c>
      <c r="L243" s="4">
        <f t="shared" si="54"/>
        <v>2.4138838237526707</v>
      </c>
      <c r="M243">
        <f t="shared" si="55"/>
        <v>0</v>
      </c>
      <c r="N243">
        <v>0</v>
      </c>
      <c r="O243" s="4">
        <f t="shared" si="56"/>
        <v>5.0561124465493279</v>
      </c>
      <c r="P243">
        <f t="shared" si="57"/>
        <v>0</v>
      </c>
      <c r="Q243">
        <v>0</v>
      </c>
      <c r="R243" s="4">
        <f t="shared" si="58"/>
        <v>5.5091985310825811</v>
      </c>
      <c r="S243">
        <f t="shared" si="59"/>
        <v>0</v>
      </c>
      <c r="T243">
        <v>0</v>
      </c>
      <c r="U243" s="4">
        <f t="shared" si="60"/>
        <v>6.2556975409878701</v>
      </c>
      <c r="V243">
        <f t="shared" si="61"/>
        <v>0</v>
      </c>
      <c r="X243">
        <f t="shared" si="62"/>
        <v>0</v>
      </c>
      <c r="Y243">
        <f t="shared" si="63"/>
        <v>190</v>
      </c>
      <c r="Z243">
        <f>VLOOKUP(A243,Referenz_FW!A:F,5,FALSE)</f>
        <v>0</v>
      </c>
      <c r="AA243">
        <f t="shared" si="64"/>
        <v>0</v>
      </c>
    </row>
    <row r="244" spans="1:27" x14ac:dyDescent="0.35">
      <c r="A244" s="5" t="s">
        <v>517</v>
      </c>
      <c r="B244">
        <v>0</v>
      </c>
      <c r="C244" s="4">
        <f t="shared" si="49"/>
        <v>5.70140602605513</v>
      </c>
      <c r="D244">
        <f t="shared" si="50"/>
        <v>0</v>
      </c>
      <c r="E244">
        <v>0</v>
      </c>
      <c r="G244">
        <f t="shared" si="51"/>
        <v>0</v>
      </c>
      <c r="H244">
        <v>0</v>
      </c>
      <c r="I244" s="4">
        <f t="shared" si="52"/>
        <v>4.0723541826829361</v>
      </c>
      <c r="J244">
        <f t="shared" si="53"/>
        <v>0</v>
      </c>
      <c r="K244">
        <v>0</v>
      </c>
      <c r="L244" s="4">
        <f t="shared" si="54"/>
        <v>2.4138838237526707</v>
      </c>
      <c r="M244">
        <f t="shared" si="55"/>
        <v>0</v>
      </c>
      <c r="N244">
        <v>0</v>
      </c>
      <c r="O244" s="4">
        <f t="shared" si="56"/>
        <v>5.0561124465493279</v>
      </c>
      <c r="P244">
        <f t="shared" si="57"/>
        <v>0</v>
      </c>
      <c r="Q244">
        <v>0</v>
      </c>
      <c r="R244" s="4">
        <f t="shared" si="58"/>
        <v>5.5091985310825811</v>
      </c>
      <c r="S244">
        <f t="shared" si="59"/>
        <v>0</v>
      </c>
      <c r="T244">
        <v>0</v>
      </c>
      <c r="U244" s="4">
        <f t="shared" si="60"/>
        <v>6.2556975409878701</v>
      </c>
      <c r="V244">
        <f t="shared" si="61"/>
        <v>0</v>
      </c>
      <c r="X244">
        <f t="shared" si="62"/>
        <v>0</v>
      </c>
      <c r="Y244">
        <f t="shared" si="63"/>
        <v>190</v>
      </c>
      <c r="Z244">
        <f>VLOOKUP(A244,Referenz_FW!A:F,5,FALSE)</f>
        <v>0</v>
      </c>
      <c r="AA244">
        <f t="shared" si="64"/>
        <v>0</v>
      </c>
    </row>
    <row r="245" spans="1:27" x14ac:dyDescent="0.35">
      <c r="A245" s="5" t="s">
        <v>525</v>
      </c>
      <c r="B245">
        <v>0</v>
      </c>
      <c r="C245" s="4">
        <f t="shared" si="49"/>
        <v>5.70140602605513</v>
      </c>
      <c r="D245">
        <f t="shared" si="50"/>
        <v>0</v>
      </c>
      <c r="E245">
        <v>0</v>
      </c>
      <c r="F245" s="4">
        <f>$F$251</f>
        <v>1.1855456354457352</v>
      </c>
      <c r="G245">
        <f t="shared" si="51"/>
        <v>0</v>
      </c>
      <c r="H245">
        <v>0</v>
      </c>
      <c r="I245" s="4">
        <f t="shared" si="52"/>
        <v>4.0723541826829361</v>
      </c>
      <c r="J245">
        <f t="shared" si="53"/>
        <v>0</v>
      </c>
      <c r="K245">
        <v>0</v>
      </c>
      <c r="L245" s="4">
        <f t="shared" si="54"/>
        <v>2.4138838237526707</v>
      </c>
      <c r="M245">
        <f t="shared" si="55"/>
        <v>0</v>
      </c>
      <c r="N245">
        <v>0</v>
      </c>
      <c r="O245" s="4">
        <f t="shared" si="56"/>
        <v>5.0561124465493279</v>
      </c>
      <c r="P245">
        <f t="shared" si="57"/>
        <v>0</v>
      </c>
      <c r="Q245">
        <v>-0.1</v>
      </c>
      <c r="R245" s="4">
        <f t="shared" si="58"/>
        <v>5.5091985310825811</v>
      </c>
      <c r="S245">
        <f t="shared" si="59"/>
        <v>-0.55091985310825808</v>
      </c>
      <c r="T245">
        <v>0</v>
      </c>
      <c r="U245" s="4">
        <f t="shared" si="60"/>
        <v>6.2556975409878701</v>
      </c>
      <c r="V245">
        <f t="shared" si="61"/>
        <v>0</v>
      </c>
      <c r="X245">
        <f t="shared" si="62"/>
        <v>-0.55091985310825808</v>
      </c>
      <c r="Y245">
        <f t="shared" si="63"/>
        <v>244</v>
      </c>
      <c r="Z245">
        <f>VLOOKUP(A245,Referenz_FW!A:F,5,FALSE)</f>
        <v>0</v>
      </c>
      <c r="AA245">
        <f t="shared" si="64"/>
        <v>0</v>
      </c>
    </row>
    <row r="246" spans="1:27" x14ac:dyDescent="0.35">
      <c r="A246" s="5" t="s">
        <v>533</v>
      </c>
      <c r="B246">
        <v>0</v>
      </c>
      <c r="C246" s="4">
        <f t="shared" si="49"/>
        <v>5.70140602605513</v>
      </c>
      <c r="D246">
        <f t="shared" si="50"/>
        <v>0</v>
      </c>
      <c r="E246">
        <v>0</v>
      </c>
      <c r="G246">
        <f t="shared" si="51"/>
        <v>0</v>
      </c>
      <c r="H246">
        <v>0</v>
      </c>
      <c r="I246" s="4">
        <f t="shared" si="52"/>
        <v>4.0723541826829361</v>
      </c>
      <c r="J246">
        <f t="shared" si="53"/>
        <v>0</v>
      </c>
      <c r="K246">
        <v>0</v>
      </c>
      <c r="L246" s="4">
        <f t="shared" si="54"/>
        <v>2.4138838237526707</v>
      </c>
      <c r="M246">
        <f t="shared" si="55"/>
        <v>0</v>
      </c>
      <c r="N246">
        <v>0</v>
      </c>
      <c r="O246" s="4">
        <f t="shared" si="56"/>
        <v>5.0561124465493279</v>
      </c>
      <c r="P246">
        <f t="shared" si="57"/>
        <v>0</v>
      </c>
      <c r="Q246">
        <v>-0.1</v>
      </c>
      <c r="R246" s="4">
        <f t="shared" si="58"/>
        <v>5.5091985310825811</v>
      </c>
      <c r="S246">
        <f t="shared" si="59"/>
        <v>-0.55091985310825808</v>
      </c>
      <c r="T246">
        <v>0</v>
      </c>
      <c r="U246" s="4">
        <f t="shared" si="60"/>
        <v>6.2556975409878701</v>
      </c>
      <c r="V246">
        <f t="shared" si="61"/>
        <v>0</v>
      </c>
      <c r="X246">
        <f t="shared" si="62"/>
        <v>-0.55091985310825808</v>
      </c>
      <c r="Y246">
        <f t="shared" si="63"/>
        <v>244</v>
      </c>
      <c r="Z246">
        <f>VLOOKUP(A246,Referenz_FW!A:F,5,FALSE)</f>
        <v>0</v>
      </c>
      <c r="AA246">
        <f t="shared" si="64"/>
        <v>0</v>
      </c>
    </row>
    <row r="247" spans="1:27" x14ac:dyDescent="0.35">
      <c r="A247" s="5" t="s">
        <v>440</v>
      </c>
      <c r="B247">
        <v>0</v>
      </c>
      <c r="C247" s="4">
        <f t="shared" si="49"/>
        <v>5.70140602605513</v>
      </c>
      <c r="D247">
        <f t="shared" si="50"/>
        <v>0</v>
      </c>
      <c r="E247">
        <v>0</v>
      </c>
      <c r="G247">
        <f t="shared" si="51"/>
        <v>0</v>
      </c>
      <c r="H247">
        <v>0</v>
      </c>
      <c r="I247" s="4">
        <f t="shared" si="52"/>
        <v>4.0723541826829361</v>
      </c>
      <c r="J247">
        <f t="shared" si="53"/>
        <v>0</v>
      </c>
      <c r="K247">
        <v>0</v>
      </c>
      <c r="L247" s="4">
        <f t="shared" si="54"/>
        <v>2.4138838237526707</v>
      </c>
      <c r="M247">
        <f t="shared" si="55"/>
        <v>0</v>
      </c>
      <c r="N247">
        <v>0</v>
      </c>
      <c r="O247" s="4">
        <f t="shared" si="56"/>
        <v>5.0561124465493279</v>
      </c>
      <c r="P247">
        <f t="shared" si="57"/>
        <v>0</v>
      </c>
      <c r="Q247">
        <v>-0.2</v>
      </c>
      <c r="R247" s="4">
        <f t="shared" si="58"/>
        <v>5.5091985310825811</v>
      </c>
      <c r="S247">
        <f t="shared" si="59"/>
        <v>-1.1018397062165162</v>
      </c>
      <c r="T247">
        <v>0</v>
      </c>
      <c r="U247" s="4">
        <f t="shared" si="60"/>
        <v>6.2556975409878701</v>
      </c>
      <c r="V247">
        <f t="shared" si="61"/>
        <v>0</v>
      </c>
      <c r="X247">
        <f t="shared" si="62"/>
        <v>-1.1018397062165162</v>
      </c>
      <c r="Y247">
        <f t="shared" si="63"/>
        <v>246</v>
      </c>
      <c r="Z247">
        <f>VLOOKUP(A247,Referenz_FW!A:F,5,FALSE)</f>
        <v>0</v>
      </c>
      <c r="AA247">
        <f t="shared" si="64"/>
        <v>0</v>
      </c>
    </row>
    <row r="248" spans="1:27" x14ac:dyDescent="0.35">
      <c r="A248" s="5" t="s">
        <v>550</v>
      </c>
      <c r="B248">
        <v>0</v>
      </c>
      <c r="C248" s="4">
        <f t="shared" si="49"/>
        <v>5.70140602605513</v>
      </c>
      <c r="D248">
        <f t="shared" si="50"/>
        <v>0</v>
      </c>
      <c r="E248">
        <v>0</v>
      </c>
      <c r="G248">
        <f t="shared" si="51"/>
        <v>0</v>
      </c>
      <c r="H248">
        <v>0</v>
      </c>
      <c r="I248" s="4">
        <f t="shared" si="52"/>
        <v>4.0723541826829361</v>
      </c>
      <c r="J248">
        <f t="shared" si="53"/>
        <v>0</v>
      </c>
      <c r="K248">
        <v>0</v>
      </c>
      <c r="L248" s="4">
        <f t="shared" si="54"/>
        <v>2.4138838237526707</v>
      </c>
      <c r="M248">
        <f t="shared" si="55"/>
        <v>0</v>
      </c>
      <c r="N248">
        <v>0</v>
      </c>
      <c r="O248" s="4">
        <f t="shared" si="56"/>
        <v>5.0561124465493279</v>
      </c>
      <c r="P248">
        <f t="shared" si="57"/>
        <v>0</v>
      </c>
      <c r="Q248">
        <v>-0.2</v>
      </c>
      <c r="R248" s="4">
        <f t="shared" si="58"/>
        <v>5.5091985310825811</v>
      </c>
      <c r="S248">
        <f t="shared" si="59"/>
        <v>-1.1018397062165162</v>
      </c>
      <c r="T248">
        <v>0</v>
      </c>
      <c r="U248" s="4">
        <f t="shared" si="60"/>
        <v>6.2556975409878701</v>
      </c>
      <c r="V248">
        <f t="shared" si="61"/>
        <v>0</v>
      </c>
      <c r="X248">
        <f t="shared" si="62"/>
        <v>-1.1018397062165162</v>
      </c>
      <c r="Y248">
        <f t="shared" si="63"/>
        <v>246</v>
      </c>
      <c r="Z248">
        <f>VLOOKUP(A248,Referenz_FW!A:F,5,FALSE)</f>
        <v>0</v>
      </c>
      <c r="AA248">
        <f t="shared" si="64"/>
        <v>0</v>
      </c>
    </row>
    <row r="249" spans="1:27" x14ac:dyDescent="0.35">
      <c r="A249" s="5" t="s">
        <v>424</v>
      </c>
      <c r="B249">
        <v>0</v>
      </c>
      <c r="C249" s="4">
        <f t="shared" si="49"/>
        <v>5.70140602605513</v>
      </c>
      <c r="D249">
        <f t="shared" si="50"/>
        <v>0</v>
      </c>
      <c r="E249">
        <v>0</v>
      </c>
      <c r="G249">
        <f t="shared" si="51"/>
        <v>0</v>
      </c>
      <c r="H249">
        <v>0</v>
      </c>
      <c r="I249" s="4">
        <f t="shared" si="52"/>
        <v>4.0723541826829361</v>
      </c>
      <c r="J249">
        <f t="shared" si="53"/>
        <v>0</v>
      </c>
      <c r="K249">
        <v>0</v>
      </c>
      <c r="L249" s="4">
        <f t="shared" si="54"/>
        <v>2.4138838237526707</v>
      </c>
      <c r="M249">
        <f t="shared" si="55"/>
        <v>0</v>
      </c>
      <c r="N249">
        <v>0</v>
      </c>
      <c r="O249" s="4">
        <f t="shared" si="56"/>
        <v>5.0561124465493279</v>
      </c>
      <c r="P249">
        <f t="shared" si="57"/>
        <v>0</v>
      </c>
      <c r="Q249">
        <v>-0.3</v>
      </c>
      <c r="R249" s="4">
        <f t="shared" si="58"/>
        <v>5.5091985310825811</v>
      </c>
      <c r="S249">
        <f t="shared" si="59"/>
        <v>-1.6527595593247744</v>
      </c>
      <c r="T249">
        <v>0</v>
      </c>
      <c r="U249" s="4">
        <f t="shared" si="60"/>
        <v>6.2556975409878701</v>
      </c>
      <c r="V249">
        <f t="shared" si="61"/>
        <v>0</v>
      </c>
      <c r="X249">
        <f t="shared" si="62"/>
        <v>-1.6527595593247744</v>
      </c>
      <c r="Y249">
        <f t="shared" si="63"/>
        <v>248</v>
      </c>
      <c r="Z249">
        <f>VLOOKUP(A249,Referenz_FW!A:F,5,FALSE)</f>
        <v>0</v>
      </c>
      <c r="AA249">
        <f t="shared" si="64"/>
        <v>0</v>
      </c>
    </row>
    <row r="251" spans="1:27" x14ac:dyDescent="0.35">
      <c r="A251" s="3" t="s">
        <v>50</v>
      </c>
      <c r="B251" t="str">
        <f>B1</f>
        <v>goals</v>
      </c>
      <c r="C251">
        <v>5.70140602605513</v>
      </c>
      <c r="D251" s="4"/>
      <c r="E251" t="str">
        <f>E1</f>
        <v>assists</v>
      </c>
      <c r="F251">
        <v>1.1855456354457352</v>
      </c>
      <c r="G251" s="4"/>
      <c r="H251" t="str">
        <f>H1</f>
        <v>gca</v>
      </c>
      <c r="I251">
        <v>4.0723541826829361</v>
      </c>
      <c r="J251" s="4"/>
      <c r="K251" t="str">
        <f>K1</f>
        <v>sca</v>
      </c>
      <c r="L251">
        <v>2.4138838237526707</v>
      </c>
      <c r="M251" s="4"/>
      <c r="N251" t="str">
        <f>N1</f>
        <v>shots_on_target</v>
      </c>
      <c r="O251">
        <v>5.0561124465493279</v>
      </c>
      <c r="P251" s="4"/>
      <c r="Q251" t="str">
        <f>Q1</f>
        <v>goals-xG</v>
      </c>
      <c r="R251">
        <v>5.5091985310825811</v>
      </c>
      <c r="S251" s="4"/>
      <c r="T251" t="str">
        <f>T1</f>
        <v>asists-xA</v>
      </c>
      <c r="U251">
        <v>6.2556975409878701</v>
      </c>
      <c r="V251" s="4"/>
      <c r="X251" s="4"/>
      <c r="AA251">
        <f>SUM(AA2:AA249)</f>
        <v>58</v>
      </c>
    </row>
    <row r="252" spans="1:27" x14ac:dyDescent="0.35">
      <c r="C252" s="4">
        <v>5.70140602605513</v>
      </c>
      <c r="D252" s="4"/>
      <c r="F252" s="4">
        <v>1.1855456354457352</v>
      </c>
      <c r="G252" s="4"/>
      <c r="I252" s="4">
        <v>4.0723541826829361</v>
      </c>
      <c r="J252" s="4"/>
      <c r="L252" s="4">
        <v>2.4138838237526707</v>
      </c>
      <c r="M252" s="4"/>
      <c r="O252" s="4">
        <v>5.0561124465493279</v>
      </c>
      <c r="P252" s="4"/>
      <c r="Q252">
        <f>Q2</f>
        <v>2.3000000000000012</v>
      </c>
      <c r="R252" s="4">
        <v>5.5091985310825811</v>
      </c>
      <c r="S252" s="4"/>
      <c r="T252">
        <f>T2</f>
        <v>6.7</v>
      </c>
      <c r="U252" s="4">
        <v>6.2556975409878701</v>
      </c>
    </row>
    <row r="253" spans="1:27" x14ac:dyDescent="0.35">
      <c r="A253" s="7">
        <f>SUM(C252,F252,I252,L252,O252,R252,U252)</f>
        <v>30.194198186556253</v>
      </c>
      <c r="C253" s="8">
        <f>C252/$A$253</f>
        <v>0.18882455466539394</v>
      </c>
      <c r="D253" s="8"/>
      <c r="E253" s="8"/>
      <c r="F253" s="8">
        <f>F252/$A$253</f>
        <v>3.9264021124879242E-2</v>
      </c>
      <c r="G253" s="8"/>
      <c r="H253" s="8"/>
      <c r="I253" s="8">
        <f>I252/$A$253</f>
        <v>0.13487207567234297</v>
      </c>
      <c r="J253" s="8"/>
      <c r="K253" s="8"/>
      <c r="L253" s="8">
        <f>L252/$A$253</f>
        <v>7.9945286469883303E-2</v>
      </c>
      <c r="M253" s="8"/>
      <c r="O253" s="8">
        <f>O252/$A$253</f>
        <v>0.16745311186307724</v>
      </c>
      <c r="P253" s="8"/>
      <c r="Q253" s="8"/>
      <c r="R253" s="8">
        <f>R252/$A$253</f>
        <v>0.18245884514116728</v>
      </c>
      <c r="S253" s="8"/>
      <c r="T253" s="8"/>
      <c r="U253" s="8">
        <f>U252/$A$253</f>
        <v>0.20718210506325596</v>
      </c>
    </row>
    <row r="254" spans="1:27" x14ac:dyDescent="0.35">
      <c r="A254" s="8">
        <f>SUM(B253:U253)</f>
        <v>0.99999999999999989</v>
      </c>
    </row>
    <row r="256" spans="1:27" x14ac:dyDescent="0.35">
      <c r="L256">
        <f>207/350</f>
        <v>0.59142857142857141</v>
      </c>
    </row>
    <row r="257" spans="12:12" x14ac:dyDescent="0.35">
      <c r="L257">
        <f>215/350</f>
        <v>0.61428571428571432</v>
      </c>
    </row>
  </sheetData>
  <autoFilter ref="A1:AA1" xr:uid="{BD7CF2F3-6A16-43DB-A792-18F4CE1DCA43}">
    <sortState xmlns:xlrd2="http://schemas.microsoft.com/office/spreadsheetml/2017/richdata2" ref="A2:AA249">
      <sortCondition ref="Y1"/>
    </sortState>
  </autoFilter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32A9-3566-472B-8087-0C33BAA16B2A}">
  <sheetPr>
    <tabColor theme="6" tint="0.39997558519241921"/>
  </sheetPr>
  <dimension ref="A1:E23"/>
  <sheetViews>
    <sheetView workbookViewId="0">
      <selection activeCell="C1" sqref="C1"/>
    </sheetView>
  </sheetViews>
  <sheetFormatPr baseColWidth="10" defaultRowHeight="14.5" x14ac:dyDescent="0.35"/>
  <cols>
    <col min="1" max="1" width="16.36328125" bestFit="1" customWidth="1"/>
    <col min="2" max="2" width="17.1796875" bestFit="1" customWidth="1"/>
    <col min="3" max="3" width="13.26953125" bestFit="1" customWidth="1"/>
  </cols>
  <sheetData>
    <row r="1" spans="1:5" x14ac:dyDescent="0.35">
      <c r="A1" t="s">
        <v>56</v>
      </c>
      <c r="B1" t="s">
        <v>57</v>
      </c>
      <c r="C1" t="s">
        <v>58</v>
      </c>
      <c r="D1" t="s">
        <v>59</v>
      </c>
      <c r="E1" t="s">
        <v>52</v>
      </c>
    </row>
    <row r="2" spans="1:5" x14ac:dyDescent="0.35">
      <c r="A2" s="1" t="s">
        <v>23</v>
      </c>
      <c r="B2">
        <v>1</v>
      </c>
      <c r="C2">
        <v>1</v>
      </c>
      <c r="D2">
        <f t="shared" ref="D2:D15" si="0">SUM(B2:C2)/2</f>
        <v>1</v>
      </c>
      <c r="E2">
        <f t="shared" ref="E2:E23" si="1">RANK(D2,D:D,1)</f>
        <v>1</v>
      </c>
    </row>
    <row r="3" spans="1:5" x14ac:dyDescent="0.35">
      <c r="A3" s="1" t="s">
        <v>26</v>
      </c>
      <c r="B3">
        <v>2</v>
      </c>
      <c r="C3">
        <v>5</v>
      </c>
      <c r="D3">
        <f t="shared" si="0"/>
        <v>3.5</v>
      </c>
      <c r="E3">
        <f t="shared" si="1"/>
        <v>2</v>
      </c>
    </row>
    <row r="4" spans="1:5" x14ac:dyDescent="0.35">
      <c r="A4" s="1" t="s">
        <v>38</v>
      </c>
      <c r="B4">
        <v>3</v>
      </c>
      <c r="C4">
        <v>7</v>
      </c>
      <c r="D4">
        <f t="shared" si="0"/>
        <v>5</v>
      </c>
      <c r="E4">
        <f t="shared" si="1"/>
        <v>3</v>
      </c>
    </row>
    <row r="5" spans="1:5" x14ac:dyDescent="0.35">
      <c r="A5" s="1" t="s">
        <v>43</v>
      </c>
      <c r="B5">
        <v>7</v>
      </c>
      <c r="C5">
        <v>3</v>
      </c>
      <c r="D5">
        <f t="shared" si="0"/>
        <v>5</v>
      </c>
      <c r="E5">
        <f t="shared" si="1"/>
        <v>3</v>
      </c>
    </row>
    <row r="6" spans="1:5" x14ac:dyDescent="0.35">
      <c r="A6" s="1" t="s">
        <v>25</v>
      </c>
      <c r="B6">
        <v>5</v>
      </c>
      <c r="C6">
        <v>6</v>
      </c>
      <c r="D6">
        <f t="shared" si="0"/>
        <v>5.5</v>
      </c>
      <c r="E6">
        <f t="shared" si="1"/>
        <v>5</v>
      </c>
    </row>
    <row r="7" spans="1:5" x14ac:dyDescent="0.35">
      <c r="A7" s="1" t="s">
        <v>21</v>
      </c>
      <c r="B7">
        <v>11</v>
      </c>
      <c r="C7">
        <v>2</v>
      </c>
      <c r="D7">
        <f t="shared" si="0"/>
        <v>6.5</v>
      </c>
      <c r="E7">
        <f t="shared" si="1"/>
        <v>6</v>
      </c>
    </row>
    <row r="8" spans="1:5" x14ac:dyDescent="0.35">
      <c r="A8" s="1" t="s">
        <v>13</v>
      </c>
      <c r="B8">
        <v>6</v>
      </c>
      <c r="C8">
        <v>12</v>
      </c>
      <c r="D8">
        <f t="shared" si="0"/>
        <v>9</v>
      </c>
      <c r="E8">
        <f t="shared" si="1"/>
        <v>7</v>
      </c>
    </row>
    <row r="9" spans="1:5" x14ac:dyDescent="0.35">
      <c r="A9" s="1" t="s">
        <v>49</v>
      </c>
      <c r="B9">
        <v>10</v>
      </c>
      <c r="C9">
        <v>8</v>
      </c>
      <c r="D9">
        <f t="shared" si="0"/>
        <v>9</v>
      </c>
      <c r="E9">
        <f t="shared" si="1"/>
        <v>7</v>
      </c>
    </row>
    <row r="10" spans="1:5" x14ac:dyDescent="0.35">
      <c r="A10" s="1" t="s">
        <v>29</v>
      </c>
      <c r="B10">
        <v>9</v>
      </c>
      <c r="C10">
        <v>10</v>
      </c>
      <c r="D10">
        <f t="shared" si="0"/>
        <v>9.5</v>
      </c>
      <c r="E10">
        <f t="shared" si="1"/>
        <v>9</v>
      </c>
    </row>
    <row r="11" spans="1:5" x14ac:dyDescent="0.35">
      <c r="A11" s="1" t="s">
        <v>9</v>
      </c>
      <c r="B11">
        <v>15</v>
      </c>
      <c r="C11">
        <v>4</v>
      </c>
      <c r="D11">
        <f t="shared" si="0"/>
        <v>9.5</v>
      </c>
      <c r="E11">
        <f t="shared" si="1"/>
        <v>9</v>
      </c>
    </row>
    <row r="12" spans="1:5" x14ac:dyDescent="0.35">
      <c r="A12" s="1" t="s">
        <v>12</v>
      </c>
      <c r="B12">
        <v>8</v>
      </c>
      <c r="C12">
        <v>13</v>
      </c>
      <c r="D12">
        <f t="shared" si="0"/>
        <v>10.5</v>
      </c>
      <c r="E12">
        <f t="shared" si="1"/>
        <v>11</v>
      </c>
    </row>
    <row r="13" spans="1:5" x14ac:dyDescent="0.35">
      <c r="A13" s="1" t="s">
        <v>31</v>
      </c>
      <c r="B13">
        <v>4</v>
      </c>
      <c r="C13">
        <v>19</v>
      </c>
      <c r="D13">
        <f t="shared" si="0"/>
        <v>11.5</v>
      </c>
      <c r="E13">
        <f t="shared" si="1"/>
        <v>12</v>
      </c>
    </row>
    <row r="14" spans="1:5" x14ac:dyDescent="0.35">
      <c r="A14" s="1" t="s">
        <v>22</v>
      </c>
      <c r="B14">
        <v>13</v>
      </c>
      <c r="C14">
        <v>11</v>
      </c>
      <c r="D14">
        <f t="shared" si="0"/>
        <v>12</v>
      </c>
      <c r="E14">
        <f t="shared" si="1"/>
        <v>13</v>
      </c>
    </row>
    <row r="15" spans="1:5" x14ac:dyDescent="0.35">
      <c r="A15" s="1" t="s">
        <v>32</v>
      </c>
      <c r="B15">
        <v>16</v>
      </c>
      <c r="C15">
        <v>9</v>
      </c>
      <c r="D15">
        <f t="shared" si="0"/>
        <v>12.5</v>
      </c>
      <c r="E15">
        <f t="shared" si="1"/>
        <v>14</v>
      </c>
    </row>
    <row r="16" spans="1:5" x14ac:dyDescent="0.35">
      <c r="A16" s="1" t="s">
        <v>41</v>
      </c>
      <c r="E16" t="e">
        <f t="shared" si="1"/>
        <v>#N/A</v>
      </c>
    </row>
    <row r="17" spans="1:5" x14ac:dyDescent="0.35">
      <c r="A17" s="1" t="s">
        <v>19</v>
      </c>
      <c r="E17" t="e">
        <f t="shared" si="1"/>
        <v>#N/A</v>
      </c>
    </row>
    <row r="18" spans="1:5" x14ac:dyDescent="0.35">
      <c r="A18" s="1" t="s">
        <v>45</v>
      </c>
      <c r="E18" t="e">
        <f t="shared" si="1"/>
        <v>#N/A</v>
      </c>
    </row>
    <row r="19" spans="1:5" x14ac:dyDescent="0.35">
      <c r="A19" s="1" t="s">
        <v>11</v>
      </c>
      <c r="E19" t="e">
        <f t="shared" si="1"/>
        <v>#N/A</v>
      </c>
    </row>
    <row r="20" spans="1:5" x14ac:dyDescent="0.35">
      <c r="A20" s="1" t="s">
        <v>15</v>
      </c>
      <c r="E20" t="e">
        <f t="shared" si="1"/>
        <v>#N/A</v>
      </c>
    </row>
    <row r="21" spans="1:5" x14ac:dyDescent="0.35">
      <c r="A21" s="1" t="s">
        <v>39</v>
      </c>
      <c r="E21" t="e">
        <f t="shared" si="1"/>
        <v>#N/A</v>
      </c>
    </row>
    <row r="22" spans="1:5" x14ac:dyDescent="0.35">
      <c r="A22" s="1" t="s">
        <v>37</v>
      </c>
      <c r="E22" t="e">
        <f t="shared" si="1"/>
        <v>#N/A</v>
      </c>
    </row>
    <row r="23" spans="1:5" x14ac:dyDescent="0.35">
      <c r="A23" s="1" t="s">
        <v>36</v>
      </c>
      <c r="E23" t="e">
        <f t="shared" si="1"/>
        <v>#N/A</v>
      </c>
    </row>
  </sheetData>
  <autoFilter ref="A1:E1" xr:uid="{4F8632A9-3566-472B-8087-0C33BAA16B2A}">
    <sortState xmlns:xlrd2="http://schemas.microsoft.com/office/spreadsheetml/2017/richdata2" ref="A2:E23">
      <sortCondition ref="E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1CC1-5B32-42B3-8C71-762E1E5F04CD}">
  <sheetPr>
    <tabColor theme="6" tint="0.39997558519241921"/>
  </sheetPr>
  <dimension ref="A1:E267"/>
  <sheetViews>
    <sheetView workbookViewId="0">
      <selection activeCell="D2" sqref="D2:E2"/>
    </sheetView>
  </sheetViews>
  <sheetFormatPr baseColWidth="10" defaultRowHeight="14.5" x14ac:dyDescent="0.35"/>
  <cols>
    <col min="1" max="1" width="20.6328125" bestFit="1" customWidth="1"/>
    <col min="2" max="2" width="14.90625" bestFit="1" customWidth="1"/>
    <col min="3" max="3" width="11" bestFit="1" customWidth="1"/>
    <col min="4" max="4" width="14.26953125" bestFit="1" customWidth="1"/>
    <col min="5" max="5" width="4.90625" bestFit="1" customWidth="1"/>
  </cols>
  <sheetData>
    <row r="1" spans="1:5" x14ac:dyDescent="0.35">
      <c r="A1" s="5" t="s">
        <v>0</v>
      </c>
      <c r="B1" t="s">
        <v>57</v>
      </c>
      <c r="C1" t="s">
        <v>58</v>
      </c>
      <c r="D1" t="s">
        <v>59</v>
      </c>
      <c r="E1" t="s">
        <v>52</v>
      </c>
    </row>
    <row r="2" spans="1:5" x14ac:dyDescent="0.35">
      <c r="A2" s="5" t="s">
        <v>213</v>
      </c>
      <c r="B2">
        <v>1</v>
      </c>
      <c r="C2">
        <v>4</v>
      </c>
      <c r="D2">
        <f t="shared" ref="D2:D16" si="0">IF(SUM(B2:C2)/2 &lt; 1, "NV",SUM(B2:C2)/2)</f>
        <v>2.5</v>
      </c>
      <c r="E2">
        <f>RANK(D2,D:D,1)</f>
        <v>1</v>
      </c>
    </row>
    <row r="3" spans="1:5" x14ac:dyDescent="0.35">
      <c r="A3" s="5" t="s">
        <v>235</v>
      </c>
      <c r="B3">
        <v>2</v>
      </c>
      <c r="C3">
        <v>25</v>
      </c>
      <c r="D3">
        <f t="shared" si="0"/>
        <v>13.5</v>
      </c>
      <c r="E3">
        <f t="shared" ref="E3:E16" si="1">RANK(D3,D:D,1)</f>
        <v>10</v>
      </c>
    </row>
    <row r="4" spans="1:5" x14ac:dyDescent="0.35">
      <c r="A4" s="5" t="s">
        <v>226</v>
      </c>
      <c r="B4">
        <v>3</v>
      </c>
      <c r="C4">
        <v>26</v>
      </c>
      <c r="D4">
        <f t="shared" si="0"/>
        <v>14.5</v>
      </c>
      <c r="E4">
        <f t="shared" si="1"/>
        <v>12</v>
      </c>
    </row>
    <row r="5" spans="1:5" x14ac:dyDescent="0.35">
      <c r="A5" s="5" t="s">
        <v>72</v>
      </c>
      <c r="B5">
        <v>4</v>
      </c>
      <c r="C5">
        <v>6</v>
      </c>
      <c r="D5">
        <f t="shared" si="0"/>
        <v>5</v>
      </c>
      <c r="E5">
        <f t="shared" si="1"/>
        <v>2</v>
      </c>
    </row>
    <row r="6" spans="1:5" x14ac:dyDescent="0.35">
      <c r="A6" s="5" t="s">
        <v>287</v>
      </c>
      <c r="B6">
        <v>5</v>
      </c>
      <c r="C6">
        <v>12</v>
      </c>
      <c r="D6">
        <f t="shared" si="0"/>
        <v>8.5</v>
      </c>
      <c r="E6">
        <f t="shared" si="1"/>
        <v>4</v>
      </c>
    </row>
    <row r="7" spans="1:5" x14ac:dyDescent="0.35">
      <c r="A7" s="5" t="s">
        <v>234</v>
      </c>
      <c r="B7">
        <v>6</v>
      </c>
      <c r="C7">
        <v>53</v>
      </c>
      <c r="D7">
        <f t="shared" si="0"/>
        <v>29.5</v>
      </c>
      <c r="E7">
        <f t="shared" si="1"/>
        <v>15</v>
      </c>
    </row>
    <row r="8" spans="1:5" x14ac:dyDescent="0.35">
      <c r="A8" s="5" t="s">
        <v>238</v>
      </c>
      <c r="B8">
        <v>7</v>
      </c>
      <c r="C8">
        <v>10</v>
      </c>
      <c r="D8">
        <f t="shared" si="0"/>
        <v>8.5</v>
      </c>
      <c r="E8">
        <f t="shared" si="1"/>
        <v>4</v>
      </c>
    </row>
    <row r="9" spans="1:5" x14ac:dyDescent="0.35">
      <c r="A9" s="5" t="s">
        <v>320</v>
      </c>
      <c r="B9">
        <v>8</v>
      </c>
      <c r="C9">
        <v>3</v>
      </c>
      <c r="D9">
        <f t="shared" si="0"/>
        <v>5.5</v>
      </c>
      <c r="E9">
        <f t="shared" si="1"/>
        <v>3</v>
      </c>
    </row>
    <row r="10" spans="1:5" x14ac:dyDescent="0.35">
      <c r="A10" s="5" t="s">
        <v>170</v>
      </c>
      <c r="B10">
        <v>9</v>
      </c>
      <c r="C10">
        <v>8</v>
      </c>
      <c r="D10">
        <f t="shared" si="0"/>
        <v>8.5</v>
      </c>
      <c r="E10">
        <f t="shared" si="1"/>
        <v>4</v>
      </c>
    </row>
    <row r="11" spans="1:5" x14ac:dyDescent="0.35">
      <c r="A11" s="5" t="s">
        <v>207</v>
      </c>
      <c r="B11">
        <v>10</v>
      </c>
      <c r="C11">
        <v>14</v>
      </c>
      <c r="D11">
        <f t="shared" si="0"/>
        <v>12</v>
      </c>
      <c r="E11">
        <f t="shared" si="1"/>
        <v>8</v>
      </c>
    </row>
    <row r="12" spans="1:5" x14ac:dyDescent="0.35">
      <c r="A12" s="5" t="s">
        <v>309</v>
      </c>
      <c r="B12">
        <v>15</v>
      </c>
      <c r="C12">
        <v>2</v>
      </c>
      <c r="D12">
        <f t="shared" si="0"/>
        <v>8.5</v>
      </c>
      <c r="E12">
        <f t="shared" si="1"/>
        <v>4</v>
      </c>
    </row>
    <row r="13" spans="1:5" x14ac:dyDescent="0.35">
      <c r="A13" s="5" t="s">
        <v>237</v>
      </c>
      <c r="B13">
        <v>19</v>
      </c>
      <c r="C13">
        <v>7</v>
      </c>
      <c r="D13">
        <f t="shared" si="0"/>
        <v>13</v>
      </c>
      <c r="E13">
        <f t="shared" si="1"/>
        <v>9</v>
      </c>
    </row>
    <row r="14" spans="1:5" x14ac:dyDescent="0.35">
      <c r="A14" s="5" t="s">
        <v>298</v>
      </c>
      <c r="B14">
        <v>23</v>
      </c>
      <c r="C14">
        <v>5</v>
      </c>
      <c r="D14">
        <f t="shared" si="0"/>
        <v>14</v>
      </c>
      <c r="E14">
        <f t="shared" si="1"/>
        <v>11</v>
      </c>
    </row>
    <row r="15" spans="1:5" x14ac:dyDescent="0.35">
      <c r="A15" s="5" t="s">
        <v>249</v>
      </c>
      <c r="B15">
        <v>25</v>
      </c>
      <c r="C15">
        <v>9</v>
      </c>
      <c r="D15">
        <f t="shared" si="0"/>
        <v>17</v>
      </c>
      <c r="E15">
        <f t="shared" si="1"/>
        <v>14</v>
      </c>
    </row>
    <row r="16" spans="1:5" x14ac:dyDescent="0.35">
      <c r="A16" s="5" t="s">
        <v>89</v>
      </c>
      <c r="B16">
        <v>28</v>
      </c>
      <c r="C16">
        <v>1</v>
      </c>
      <c r="D16">
        <f t="shared" si="0"/>
        <v>14.5</v>
      </c>
      <c r="E16">
        <f t="shared" si="1"/>
        <v>12</v>
      </c>
    </row>
    <row r="17" spans="1:1" x14ac:dyDescent="0.35">
      <c r="A17" s="5" t="s">
        <v>70</v>
      </c>
    </row>
    <row r="18" spans="1:1" x14ac:dyDescent="0.35">
      <c r="A18" s="5" t="s">
        <v>71</v>
      </c>
    </row>
    <row r="19" spans="1:1" x14ac:dyDescent="0.35">
      <c r="A19" s="5" t="s">
        <v>73</v>
      </c>
    </row>
    <row r="20" spans="1:1" x14ac:dyDescent="0.35">
      <c r="A20" s="5" t="s">
        <v>74</v>
      </c>
    </row>
    <row r="21" spans="1:1" x14ac:dyDescent="0.35">
      <c r="A21" s="5" t="s">
        <v>75</v>
      </c>
    </row>
    <row r="22" spans="1:1" x14ac:dyDescent="0.35">
      <c r="A22" s="5" t="s">
        <v>76</v>
      </c>
    </row>
    <row r="23" spans="1:1" x14ac:dyDescent="0.35">
      <c r="A23" s="5" t="s">
        <v>77</v>
      </c>
    </row>
    <row r="24" spans="1:1" x14ac:dyDescent="0.35">
      <c r="A24" s="5" t="s">
        <v>78</v>
      </c>
    </row>
    <row r="25" spans="1:1" x14ac:dyDescent="0.35">
      <c r="A25" s="5" t="s">
        <v>79</v>
      </c>
    </row>
    <row r="26" spans="1:1" x14ac:dyDescent="0.35">
      <c r="A26" s="5" t="s">
        <v>80</v>
      </c>
    </row>
    <row r="27" spans="1:1" x14ac:dyDescent="0.35">
      <c r="A27" s="5" t="s">
        <v>81</v>
      </c>
    </row>
    <row r="28" spans="1:1" x14ac:dyDescent="0.35">
      <c r="A28" s="5" t="s">
        <v>82</v>
      </c>
    </row>
    <row r="29" spans="1:1" x14ac:dyDescent="0.35">
      <c r="A29" s="5" t="s">
        <v>83</v>
      </c>
    </row>
    <row r="30" spans="1:1" x14ac:dyDescent="0.35">
      <c r="A30" s="5" t="s">
        <v>84</v>
      </c>
    </row>
    <row r="31" spans="1:1" x14ac:dyDescent="0.35">
      <c r="A31" s="5" t="s">
        <v>85</v>
      </c>
    </row>
    <row r="32" spans="1:1" x14ac:dyDescent="0.35">
      <c r="A32" s="5" t="s">
        <v>86</v>
      </c>
    </row>
    <row r="33" spans="1:1" x14ac:dyDescent="0.35">
      <c r="A33" s="5" t="s">
        <v>87</v>
      </c>
    </row>
    <row r="34" spans="1:1" x14ac:dyDescent="0.35">
      <c r="A34" s="5" t="s">
        <v>88</v>
      </c>
    </row>
    <row r="35" spans="1:1" x14ac:dyDescent="0.35">
      <c r="A35" s="5" t="s">
        <v>90</v>
      </c>
    </row>
    <row r="36" spans="1:1" x14ac:dyDescent="0.35">
      <c r="A36" s="5" t="s">
        <v>91</v>
      </c>
    </row>
    <row r="37" spans="1:1" x14ac:dyDescent="0.35">
      <c r="A37" s="5" t="s">
        <v>92</v>
      </c>
    </row>
    <row r="38" spans="1:1" x14ac:dyDescent="0.35">
      <c r="A38" s="5" t="s">
        <v>93</v>
      </c>
    </row>
    <row r="39" spans="1:1" x14ac:dyDescent="0.35">
      <c r="A39" s="5" t="s">
        <v>94</v>
      </c>
    </row>
    <row r="40" spans="1:1" x14ac:dyDescent="0.35">
      <c r="A40" s="5" t="s">
        <v>95</v>
      </c>
    </row>
    <row r="41" spans="1:1" x14ac:dyDescent="0.35">
      <c r="A41" s="5" t="s">
        <v>96</v>
      </c>
    </row>
    <row r="42" spans="1:1" x14ac:dyDescent="0.35">
      <c r="A42" s="5" t="s">
        <v>97</v>
      </c>
    </row>
    <row r="43" spans="1:1" x14ac:dyDescent="0.35">
      <c r="A43" s="5" t="s">
        <v>98</v>
      </c>
    </row>
    <row r="44" spans="1:1" x14ac:dyDescent="0.35">
      <c r="A44" s="5" t="s">
        <v>99</v>
      </c>
    </row>
    <row r="45" spans="1:1" x14ac:dyDescent="0.35">
      <c r="A45" s="5" t="s">
        <v>100</v>
      </c>
    </row>
    <row r="46" spans="1:1" x14ac:dyDescent="0.35">
      <c r="A46" s="5" t="s">
        <v>101</v>
      </c>
    </row>
    <row r="47" spans="1:1" x14ac:dyDescent="0.35">
      <c r="A47" s="5" t="s">
        <v>102</v>
      </c>
    </row>
    <row r="48" spans="1:1" x14ac:dyDescent="0.35">
      <c r="A48" s="5" t="s">
        <v>103</v>
      </c>
    </row>
    <row r="49" spans="1:1" x14ac:dyDescent="0.35">
      <c r="A49" s="5" t="s">
        <v>104</v>
      </c>
    </row>
    <row r="50" spans="1:1" x14ac:dyDescent="0.35">
      <c r="A50" s="5" t="s">
        <v>105</v>
      </c>
    </row>
    <row r="51" spans="1:1" x14ac:dyDescent="0.35">
      <c r="A51" s="5" t="s">
        <v>106</v>
      </c>
    </row>
    <row r="52" spans="1:1" x14ac:dyDescent="0.35">
      <c r="A52" s="5" t="s">
        <v>107</v>
      </c>
    </row>
    <row r="53" spans="1:1" x14ac:dyDescent="0.35">
      <c r="A53" s="5" t="s">
        <v>108</v>
      </c>
    </row>
    <row r="54" spans="1:1" x14ac:dyDescent="0.35">
      <c r="A54" s="5" t="s">
        <v>109</v>
      </c>
    </row>
    <row r="55" spans="1:1" x14ac:dyDescent="0.35">
      <c r="A55" s="5" t="s">
        <v>110</v>
      </c>
    </row>
    <row r="56" spans="1:1" x14ac:dyDescent="0.35">
      <c r="A56" s="5" t="s">
        <v>111</v>
      </c>
    </row>
    <row r="57" spans="1:1" x14ac:dyDescent="0.35">
      <c r="A57" s="5" t="s">
        <v>112</v>
      </c>
    </row>
    <row r="58" spans="1:1" x14ac:dyDescent="0.35">
      <c r="A58" s="5" t="s">
        <v>113</v>
      </c>
    </row>
    <row r="59" spans="1:1" x14ac:dyDescent="0.35">
      <c r="A59" s="5" t="s">
        <v>114</v>
      </c>
    </row>
    <row r="60" spans="1:1" x14ac:dyDescent="0.35">
      <c r="A60" s="5" t="s">
        <v>115</v>
      </c>
    </row>
    <row r="61" spans="1:1" x14ac:dyDescent="0.35">
      <c r="A61" s="5" t="s">
        <v>116</v>
      </c>
    </row>
    <row r="62" spans="1:1" x14ac:dyDescent="0.35">
      <c r="A62" s="5" t="s">
        <v>117</v>
      </c>
    </row>
    <row r="63" spans="1:1" x14ac:dyDescent="0.35">
      <c r="A63" s="5" t="s">
        <v>118</v>
      </c>
    </row>
    <row r="64" spans="1:1" x14ac:dyDescent="0.35">
      <c r="A64" s="5" t="s">
        <v>119</v>
      </c>
    </row>
    <row r="65" spans="1:1" x14ac:dyDescent="0.35">
      <c r="A65" s="5" t="s">
        <v>120</v>
      </c>
    </row>
    <row r="66" spans="1:1" x14ac:dyDescent="0.35">
      <c r="A66" s="5" t="s">
        <v>121</v>
      </c>
    </row>
    <row r="67" spans="1:1" x14ac:dyDescent="0.35">
      <c r="A67" s="5" t="s">
        <v>122</v>
      </c>
    </row>
    <row r="68" spans="1:1" x14ac:dyDescent="0.35">
      <c r="A68" s="5" t="s">
        <v>123</v>
      </c>
    </row>
    <row r="69" spans="1:1" x14ac:dyDescent="0.35">
      <c r="A69" s="5" t="s">
        <v>124</v>
      </c>
    </row>
    <row r="70" spans="1:1" x14ac:dyDescent="0.35">
      <c r="A70" s="5" t="s">
        <v>125</v>
      </c>
    </row>
    <row r="71" spans="1:1" x14ac:dyDescent="0.35">
      <c r="A71" s="5" t="s">
        <v>126</v>
      </c>
    </row>
    <row r="72" spans="1:1" x14ac:dyDescent="0.35">
      <c r="A72" s="5" t="s">
        <v>127</v>
      </c>
    </row>
    <row r="73" spans="1:1" x14ac:dyDescent="0.35">
      <c r="A73" s="5" t="s">
        <v>128</v>
      </c>
    </row>
    <row r="74" spans="1:1" x14ac:dyDescent="0.35">
      <c r="A74" s="5" t="s">
        <v>129</v>
      </c>
    </row>
    <row r="75" spans="1:1" x14ac:dyDescent="0.35">
      <c r="A75" s="5" t="s">
        <v>130</v>
      </c>
    </row>
    <row r="76" spans="1:1" x14ac:dyDescent="0.35">
      <c r="A76" s="5" t="s">
        <v>131</v>
      </c>
    </row>
    <row r="77" spans="1:1" x14ac:dyDescent="0.35">
      <c r="A77" s="5" t="s">
        <v>132</v>
      </c>
    </row>
    <row r="78" spans="1:1" x14ac:dyDescent="0.35">
      <c r="A78" s="5" t="s">
        <v>133</v>
      </c>
    </row>
    <row r="79" spans="1:1" x14ac:dyDescent="0.35">
      <c r="A79" s="5" t="s">
        <v>134</v>
      </c>
    </row>
    <row r="80" spans="1:1" x14ac:dyDescent="0.35">
      <c r="A80" s="5" t="s">
        <v>135</v>
      </c>
    </row>
    <row r="81" spans="1:1" x14ac:dyDescent="0.35">
      <c r="A81" s="5" t="s">
        <v>136</v>
      </c>
    </row>
    <row r="82" spans="1:1" x14ac:dyDescent="0.35">
      <c r="A82" s="5" t="s">
        <v>137</v>
      </c>
    </row>
    <row r="83" spans="1:1" x14ac:dyDescent="0.35">
      <c r="A83" s="5" t="s">
        <v>138</v>
      </c>
    </row>
    <row r="84" spans="1:1" x14ac:dyDescent="0.35">
      <c r="A84" s="5" t="s">
        <v>139</v>
      </c>
    </row>
    <row r="85" spans="1:1" x14ac:dyDescent="0.35">
      <c r="A85" s="5" t="s">
        <v>140</v>
      </c>
    </row>
    <row r="86" spans="1:1" x14ac:dyDescent="0.35">
      <c r="A86" s="5" t="s">
        <v>141</v>
      </c>
    </row>
    <row r="87" spans="1:1" x14ac:dyDescent="0.35">
      <c r="A87" s="5" t="s">
        <v>142</v>
      </c>
    </row>
    <row r="88" spans="1:1" x14ac:dyDescent="0.35">
      <c r="A88" s="5" t="s">
        <v>143</v>
      </c>
    </row>
    <row r="89" spans="1:1" x14ac:dyDescent="0.35">
      <c r="A89" s="5" t="s">
        <v>144</v>
      </c>
    </row>
    <row r="90" spans="1:1" x14ac:dyDescent="0.35">
      <c r="A90" s="5" t="s">
        <v>145</v>
      </c>
    </row>
    <row r="91" spans="1:1" x14ac:dyDescent="0.35">
      <c r="A91" s="5" t="s">
        <v>146</v>
      </c>
    </row>
    <row r="92" spans="1:1" x14ac:dyDescent="0.35">
      <c r="A92" s="5" t="s">
        <v>147</v>
      </c>
    </row>
    <row r="93" spans="1:1" x14ac:dyDescent="0.35">
      <c r="A93" s="5" t="s">
        <v>148</v>
      </c>
    </row>
    <row r="94" spans="1:1" x14ac:dyDescent="0.35">
      <c r="A94" s="5" t="s">
        <v>149</v>
      </c>
    </row>
    <row r="95" spans="1:1" x14ac:dyDescent="0.35">
      <c r="A95" s="5" t="s">
        <v>150</v>
      </c>
    </row>
    <row r="96" spans="1:1" x14ac:dyDescent="0.35">
      <c r="A96" s="5" t="s">
        <v>151</v>
      </c>
    </row>
    <row r="97" spans="1:1" x14ac:dyDescent="0.35">
      <c r="A97" s="5" t="s">
        <v>152</v>
      </c>
    </row>
    <row r="98" spans="1:1" x14ac:dyDescent="0.35">
      <c r="A98" s="5" t="s">
        <v>153</v>
      </c>
    </row>
    <row r="99" spans="1:1" x14ac:dyDescent="0.35">
      <c r="A99" s="5" t="s">
        <v>154</v>
      </c>
    </row>
    <row r="100" spans="1:1" x14ac:dyDescent="0.35">
      <c r="A100" s="5" t="s">
        <v>155</v>
      </c>
    </row>
    <row r="101" spans="1:1" x14ac:dyDescent="0.35">
      <c r="A101" s="5" t="s">
        <v>156</v>
      </c>
    </row>
    <row r="102" spans="1:1" x14ac:dyDescent="0.35">
      <c r="A102" s="5" t="s">
        <v>157</v>
      </c>
    </row>
    <row r="103" spans="1:1" x14ac:dyDescent="0.35">
      <c r="A103" s="5" t="s">
        <v>158</v>
      </c>
    </row>
    <row r="104" spans="1:1" x14ac:dyDescent="0.35">
      <c r="A104" s="5" t="s">
        <v>159</v>
      </c>
    </row>
    <row r="105" spans="1:1" x14ac:dyDescent="0.35">
      <c r="A105" s="5" t="s">
        <v>160</v>
      </c>
    </row>
    <row r="106" spans="1:1" x14ac:dyDescent="0.35">
      <c r="A106" s="5" t="s">
        <v>161</v>
      </c>
    </row>
    <row r="107" spans="1:1" x14ac:dyDescent="0.35">
      <c r="A107" s="5" t="s">
        <v>162</v>
      </c>
    </row>
    <row r="108" spans="1:1" x14ac:dyDescent="0.35">
      <c r="A108" s="5" t="s">
        <v>163</v>
      </c>
    </row>
    <row r="109" spans="1:1" x14ac:dyDescent="0.35">
      <c r="A109" s="5" t="s">
        <v>164</v>
      </c>
    </row>
    <row r="110" spans="1:1" x14ac:dyDescent="0.35">
      <c r="A110" s="5" t="s">
        <v>165</v>
      </c>
    </row>
    <row r="111" spans="1:1" x14ac:dyDescent="0.35">
      <c r="A111" s="5" t="s">
        <v>166</v>
      </c>
    </row>
    <row r="112" spans="1:1" x14ac:dyDescent="0.35">
      <c r="A112" s="5" t="s">
        <v>167</v>
      </c>
    </row>
    <row r="113" spans="1:1" x14ac:dyDescent="0.35">
      <c r="A113" s="5" t="s">
        <v>168</v>
      </c>
    </row>
    <row r="114" spans="1:1" x14ac:dyDescent="0.35">
      <c r="A114" s="5" t="s">
        <v>169</v>
      </c>
    </row>
    <row r="115" spans="1:1" x14ac:dyDescent="0.35">
      <c r="A115" s="5" t="s">
        <v>171</v>
      </c>
    </row>
    <row r="116" spans="1:1" x14ac:dyDescent="0.35">
      <c r="A116" s="5" t="s">
        <v>172</v>
      </c>
    </row>
    <row r="117" spans="1:1" x14ac:dyDescent="0.35">
      <c r="A117" s="5" t="s">
        <v>173</v>
      </c>
    </row>
    <row r="118" spans="1:1" x14ac:dyDescent="0.35">
      <c r="A118" s="5" t="s">
        <v>174</v>
      </c>
    </row>
    <row r="119" spans="1:1" x14ac:dyDescent="0.35">
      <c r="A119" s="5" t="s">
        <v>175</v>
      </c>
    </row>
    <row r="120" spans="1:1" x14ac:dyDescent="0.35">
      <c r="A120" s="5" t="s">
        <v>176</v>
      </c>
    </row>
    <row r="121" spans="1:1" x14ac:dyDescent="0.35">
      <c r="A121" s="5" t="s">
        <v>177</v>
      </c>
    </row>
    <row r="122" spans="1:1" x14ac:dyDescent="0.35">
      <c r="A122" s="5" t="s">
        <v>178</v>
      </c>
    </row>
    <row r="123" spans="1:1" x14ac:dyDescent="0.35">
      <c r="A123" s="5" t="s">
        <v>179</v>
      </c>
    </row>
    <row r="124" spans="1:1" x14ac:dyDescent="0.35">
      <c r="A124" s="5" t="s">
        <v>180</v>
      </c>
    </row>
    <row r="125" spans="1:1" x14ac:dyDescent="0.35">
      <c r="A125" s="5" t="s">
        <v>181</v>
      </c>
    </row>
    <row r="126" spans="1:1" x14ac:dyDescent="0.35">
      <c r="A126" s="5" t="s">
        <v>182</v>
      </c>
    </row>
    <row r="127" spans="1:1" x14ac:dyDescent="0.35">
      <c r="A127" s="5" t="s">
        <v>183</v>
      </c>
    </row>
    <row r="128" spans="1:1" x14ac:dyDescent="0.35">
      <c r="A128" s="5" t="s">
        <v>184</v>
      </c>
    </row>
    <row r="129" spans="1:1" x14ac:dyDescent="0.35">
      <c r="A129" s="5" t="s">
        <v>185</v>
      </c>
    </row>
    <row r="130" spans="1:1" x14ac:dyDescent="0.35">
      <c r="A130" s="5" t="s">
        <v>186</v>
      </c>
    </row>
    <row r="131" spans="1:1" x14ac:dyDescent="0.35">
      <c r="A131" s="5" t="s">
        <v>187</v>
      </c>
    </row>
    <row r="132" spans="1:1" x14ac:dyDescent="0.35">
      <c r="A132" s="5" t="s">
        <v>188</v>
      </c>
    </row>
    <row r="133" spans="1:1" x14ac:dyDescent="0.35">
      <c r="A133" s="5" t="s">
        <v>189</v>
      </c>
    </row>
    <row r="134" spans="1:1" x14ac:dyDescent="0.35">
      <c r="A134" s="5" t="s">
        <v>190</v>
      </c>
    </row>
    <row r="135" spans="1:1" x14ac:dyDescent="0.35">
      <c r="A135" s="5" t="s">
        <v>191</v>
      </c>
    </row>
    <row r="136" spans="1:1" x14ac:dyDescent="0.35">
      <c r="A136" s="5" t="s">
        <v>192</v>
      </c>
    </row>
    <row r="137" spans="1:1" x14ac:dyDescent="0.35">
      <c r="A137" s="5" t="s">
        <v>193</v>
      </c>
    </row>
    <row r="138" spans="1:1" x14ac:dyDescent="0.35">
      <c r="A138" s="5" t="s">
        <v>194</v>
      </c>
    </row>
    <row r="139" spans="1:1" x14ac:dyDescent="0.35">
      <c r="A139" s="5" t="s">
        <v>195</v>
      </c>
    </row>
    <row r="140" spans="1:1" x14ac:dyDescent="0.35">
      <c r="A140" s="5" t="s">
        <v>196</v>
      </c>
    </row>
    <row r="141" spans="1:1" x14ac:dyDescent="0.35">
      <c r="A141" s="5" t="s">
        <v>197</v>
      </c>
    </row>
    <row r="142" spans="1:1" x14ac:dyDescent="0.35">
      <c r="A142" s="5" t="s">
        <v>198</v>
      </c>
    </row>
    <row r="143" spans="1:1" x14ac:dyDescent="0.35">
      <c r="A143" s="5" t="s">
        <v>199</v>
      </c>
    </row>
    <row r="144" spans="1:1" x14ac:dyDescent="0.35">
      <c r="A144" s="5" t="s">
        <v>200</v>
      </c>
    </row>
    <row r="145" spans="1:1" x14ac:dyDescent="0.35">
      <c r="A145" s="5" t="s">
        <v>201</v>
      </c>
    </row>
    <row r="146" spans="1:1" x14ac:dyDescent="0.35">
      <c r="A146" s="5" t="s">
        <v>202</v>
      </c>
    </row>
    <row r="147" spans="1:1" x14ac:dyDescent="0.35">
      <c r="A147" s="5" t="s">
        <v>203</v>
      </c>
    </row>
    <row r="148" spans="1:1" x14ac:dyDescent="0.35">
      <c r="A148" s="5" t="s">
        <v>204</v>
      </c>
    </row>
    <row r="149" spans="1:1" x14ac:dyDescent="0.35">
      <c r="A149" s="5" t="s">
        <v>205</v>
      </c>
    </row>
    <row r="150" spans="1:1" x14ac:dyDescent="0.35">
      <c r="A150" s="5" t="s">
        <v>206</v>
      </c>
    </row>
    <row r="151" spans="1:1" x14ac:dyDescent="0.35">
      <c r="A151" s="5" t="s">
        <v>208</v>
      </c>
    </row>
    <row r="152" spans="1:1" x14ac:dyDescent="0.35">
      <c r="A152" s="5" t="s">
        <v>209</v>
      </c>
    </row>
    <row r="153" spans="1:1" x14ac:dyDescent="0.35">
      <c r="A153" s="5" t="s">
        <v>210</v>
      </c>
    </row>
    <row r="154" spans="1:1" x14ac:dyDescent="0.35">
      <c r="A154" s="5" t="s">
        <v>211</v>
      </c>
    </row>
    <row r="155" spans="1:1" x14ac:dyDescent="0.35">
      <c r="A155" s="5" t="s">
        <v>212</v>
      </c>
    </row>
    <row r="156" spans="1:1" x14ac:dyDescent="0.35">
      <c r="A156" s="5" t="s">
        <v>214</v>
      </c>
    </row>
    <row r="157" spans="1:1" x14ac:dyDescent="0.35">
      <c r="A157" s="5" t="s">
        <v>215</v>
      </c>
    </row>
    <row r="158" spans="1:1" x14ac:dyDescent="0.35">
      <c r="A158" s="5" t="s">
        <v>216</v>
      </c>
    </row>
    <row r="159" spans="1:1" x14ac:dyDescent="0.35">
      <c r="A159" s="5" t="s">
        <v>217</v>
      </c>
    </row>
    <row r="160" spans="1:1" x14ac:dyDescent="0.35">
      <c r="A160" s="5" t="s">
        <v>218</v>
      </c>
    </row>
    <row r="161" spans="1:1" x14ac:dyDescent="0.35">
      <c r="A161" s="5" t="s">
        <v>219</v>
      </c>
    </row>
    <row r="162" spans="1:1" x14ac:dyDescent="0.35">
      <c r="A162" s="5" t="s">
        <v>220</v>
      </c>
    </row>
    <row r="163" spans="1:1" x14ac:dyDescent="0.35">
      <c r="A163" s="5" t="s">
        <v>221</v>
      </c>
    </row>
    <row r="164" spans="1:1" x14ac:dyDescent="0.35">
      <c r="A164" s="5" t="s">
        <v>222</v>
      </c>
    </row>
    <row r="165" spans="1:1" x14ac:dyDescent="0.35">
      <c r="A165" s="5" t="s">
        <v>223</v>
      </c>
    </row>
    <row r="166" spans="1:1" x14ac:dyDescent="0.35">
      <c r="A166" s="5" t="s">
        <v>224</v>
      </c>
    </row>
    <row r="167" spans="1:1" x14ac:dyDescent="0.35">
      <c r="A167" s="5" t="s">
        <v>225</v>
      </c>
    </row>
    <row r="168" spans="1:1" x14ac:dyDescent="0.35">
      <c r="A168" s="5" t="s">
        <v>227</v>
      </c>
    </row>
    <row r="169" spans="1:1" x14ac:dyDescent="0.35">
      <c r="A169" s="5" t="s">
        <v>228</v>
      </c>
    </row>
    <row r="170" spans="1:1" x14ac:dyDescent="0.35">
      <c r="A170" s="5" t="s">
        <v>229</v>
      </c>
    </row>
    <row r="171" spans="1:1" x14ac:dyDescent="0.35">
      <c r="A171" s="5" t="s">
        <v>230</v>
      </c>
    </row>
    <row r="172" spans="1:1" x14ac:dyDescent="0.35">
      <c r="A172" s="5" t="s">
        <v>231</v>
      </c>
    </row>
    <row r="173" spans="1:1" x14ac:dyDescent="0.35">
      <c r="A173" s="5" t="s">
        <v>232</v>
      </c>
    </row>
    <row r="174" spans="1:1" x14ac:dyDescent="0.35">
      <c r="A174" s="5" t="s">
        <v>233</v>
      </c>
    </row>
    <row r="175" spans="1:1" x14ac:dyDescent="0.35">
      <c r="A175" s="5" t="s">
        <v>236</v>
      </c>
    </row>
    <row r="176" spans="1:1" x14ac:dyDescent="0.35">
      <c r="A176" s="5" t="s">
        <v>239</v>
      </c>
    </row>
    <row r="177" spans="1:1" x14ac:dyDescent="0.35">
      <c r="A177" s="5" t="s">
        <v>240</v>
      </c>
    </row>
    <row r="178" spans="1:1" x14ac:dyDescent="0.35">
      <c r="A178" s="5" t="s">
        <v>241</v>
      </c>
    </row>
    <row r="179" spans="1:1" x14ac:dyDescent="0.35">
      <c r="A179" s="5" t="s">
        <v>242</v>
      </c>
    </row>
    <row r="180" spans="1:1" x14ac:dyDescent="0.35">
      <c r="A180" s="5" t="s">
        <v>243</v>
      </c>
    </row>
    <row r="181" spans="1:1" x14ac:dyDescent="0.35">
      <c r="A181" s="5" t="s">
        <v>244</v>
      </c>
    </row>
    <row r="182" spans="1:1" x14ac:dyDescent="0.35">
      <c r="A182" s="5" t="s">
        <v>245</v>
      </c>
    </row>
    <row r="183" spans="1:1" x14ac:dyDescent="0.35">
      <c r="A183" s="5" t="s">
        <v>246</v>
      </c>
    </row>
    <row r="184" spans="1:1" x14ac:dyDescent="0.35">
      <c r="A184" s="5" t="s">
        <v>247</v>
      </c>
    </row>
    <row r="185" spans="1:1" x14ac:dyDescent="0.35">
      <c r="A185" s="5" t="s">
        <v>248</v>
      </c>
    </row>
    <row r="186" spans="1:1" x14ac:dyDescent="0.35">
      <c r="A186" s="5" t="s">
        <v>250</v>
      </c>
    </row>
    <row r="187" spans="1:1" x14ac:dyDescent="0.35">
      <c r="A187" s="5" t="s">
        <v>251</v>
      </c>
    </row>
    <row r="188" spans="1:1" x14ac:dyDescent="0.35">
      <c r="A188" s="5" t="s">
        <v>252</v>
      </c>
    </row>
    <row r="189" spans="1:1" x14ac:dyDescent="0.35">
      <c r="A189" s="5" t="s">
        <v>253</v>
      </c>
    </row>
    <row r="190" spans="1:1" x14ac:dyDescent="0.35">
      <c r="A190" s="5" t="s">
        <v>254</v>
      </c>
    </row>
    <row r="191" spans="1:1" x14ac:dyDescent="0.35">
      <c r="A191" s="5" t="s">
        <v>255</v>
      </c>
    </row>
    <row r="192" spans="1:1" x14ac:dyDescent="0.35">
      <c r="A192" s="5" t="s">
        <v>256</v>
      </c>
    </row>
    <row r="193" spans="1:1" x14ac:dyDescent="0.35">
      <c r="A193" s="5" t="s">
        <v>257</v>
      </c>
    </row>
    <row r="194" spans="1:1" x14ac:dyDescent="0.35">
      <c r="A194" s="5" t="s">
        <v>258</v>
      </c>
    </row>
    <row r="195" spans="1:1" x14ac:dyDescent="0.35">
      <c r="A195" s="5" t="s">
        <v>259</v>
      </c>
    </row>
    <row r="196" spans="1:1" x14ac:dyDescent="0.35">
      <c r="A196" s="5" t="s">
        <v>260</v>
      </c>
    </row>
    <row r="197" spans="1:1" x14ac:dyDescent="0.35">
      <c r="A197" s="5" t="s">
        <v>261</v>
      </c>
    </row>
    <row r="198" spans="1:1" x14ac:dyDescent="0.35">
      <c r="A198" s="5" t="s">
        <v>262</v>
      </c>
    </row>
    <row r="199" spans="1:1" x14ac:dyDescent="0.35">
      <c r="A199" s="5" t="s">
        <v>263</v>
      </c>
    </row>
    <row r="200" spans="1:1" x14ac:dyDescent="0.35">
      <c r="A200" s="5" t="s">
        <v>264</v>
      </c>
    </row>
    <row r="201" spans="1:1" x14ac:dyDescent="0.35">
      <c r="A201" s="5" t="s">
        <v>265</v>
      </c>
    </row>
    <row r="202" spans="1:1" x14ac:dyDescent="0.35">
      <c r="A202" s="5" t="s">
        <v>266</v>
      </c>
    </row>
    <row r="203" spans="1:1" x14ac:dyDescent="0.35">
      <c r="A203" s="5" t="s">
        <v>267</v>
      </c>
    </row>
    <row r="204" spans="1:1" x14ac:dyDescent="0.35">
      <c r="A204" s="5" t="s">
        <v>268</v>
      </c>
    </row>
    <row r="205" spans="1:1" x14ac:dyDescent="0.35">
      <c r="A205" s="5" t="s">
        <v>269</v>
      </c>
    </row>
    <row r="206" spans="1:1" x14ac:dyDescent="0.35">
      <c r="A206" s="5" t="s">
        <v>270</v>
      </c>
    </row>
    <row r="207" spans="1:1" x14ac:dyDescent="0.35">
      <c r="A207" s="5" t="s">
        <v>271</v>
      </c>
    </row>
    <row r="208" spans="1:1" x14ac:dyDescent="0.35">
      <c r="A208" s="5" t="s">
        <v>272</v>
      </c>
    </row>
    <row r="209" spans="1:1" x14ac:dyDescent="0.35">
      <c r="A209" s="5" t="s">
        <v>273</v>
      </c>
    </row>
    <row r="210" spans="1:1" x14ac:dyDescent="0.35">
      <c r="A210" s="5" t="s">
        <v>274</v>
      </c>
    </row>
    <row r="211" spans="1:1" x14ac:dyDescent="0.35">
      <c r="A211" s="5" t="s">
        <v>275</v>
      </c>
    </row>
    <row r="212" spans="1:1" x14ac:dyDescent="0.35">
      <c r="A212" s="5" t="s">
        <v>276</v>
      </c>
    </row>
    <row r="213" spans="1:1" x14ac:dyDescent="0.35">
      <c r="A213" s="5" t="s">
        <v>277</v>
      </c>
    </row>
    <row r="214" spans="1:1" x14ac:dyDescent="0.35">
      <c r="A214" s="5" t="s">
        <v>278</v>
      </c>
    </row>
    <row r="215" spans="1:1" x14ac:dyDescent="0.35">
      <c r="A215" s="5" t="s">
        <v>279</v>
      </c>
    </row>
    <row r="216" spans="1:1" x14ac:dyDescent="0.35">
      <c r="A216" s="5" t="s">
        <v>280</v>
      </c>
    </row>
    <row r="217" spans="1:1" x14ac:dyDescent="0.35">
      <c r="A217" s="5" t="s">
        <v>281</v>
      </c>
    </row>
    <row r="218" spans="1:1" x14ac:dyDescent="0.35">
      <c r="A218" s="5" t="s">
        <v>282</v>
      </c>
    </row>
    <row r="219" spans="1:1" x14ac:dyDescent="0.35">
      <c r="A219" s="5" t="s">
        <v>283</v>
      </c>
    </row>
    <row r="220" spans="1:1" x14ac:dyDescent="0.35">
      <c r="A220" s="5" t="s">
        <v>284</v>
      </c>
    </row>
    <row r="221" spans="1:1" x14ac:dyDescent="0.35">
      <c r="A221" s="5" t="s">
        <v>285</v>
      </c>
    </row>
    <row r="222" spans="1:1" x14ac:dyDescent="0.35">
      <c r="A222" s="5" t="s">
        <v>286</v>
      </c>
    </row>
    <row r="223" spans="1:1" x14ac:dyDescent="0.35">
      <c r="A223" s="5" t="s">
        <v>288</v>
      </c>
    </row>
    <row r="224" spans="1:1" x14ac:dyDescent="0.35">
      <c r="A224" s="5" t="s">
        <v>289</v>
      </c>
    </row>
    <row r="225" spans="1:1" x14ac:dyDescent="0.35">
      <c r="A225" s="5" t="s">
        <v>290</v>
      </c>
    </row>
    <row r="226" spans="1:1" x14ac:dyDescent="0.35">
      <c r="A226" s="5" t="s">
        <v>291</v>
      </c>
    </row>
    <row r="227" spans="1:1" x14ac:dyDescent="0.35">
      <c r="A227" s="5" t="s">
        <v>292</v>
      </c>
    </row>
    <row r="228" spans="1:1" x14ac:dyDescent="0.35">
      <c r="A228" s="5" t="s">
        <v>293</v>
      </c>
    </row>
    <row r="229" spans="1:1" x14ac:dyDescent="0.35">
      <c r="A229" s="5" t="s">
        <v>294</v>
      </c>
    </row>
    <row r="230" spans="1:1" x14ac:dyDescent="0.35">
      <c r="A230" s="5" t="s">
        <v>295</v>
      </c>
    </row>
    <row r="231" spans="1:1" x14ac:dyDescent="0.35">
      <c r="A231" s="5" t="s">
        <v>296</v>
      </c>
    </row>
    <row r="232" spans="1:1" x14ac:dyDescent="0.35">
      <c r="A232" s="5" t="s">
        <v>297</v>
      </c>
    </row>
    <row r="233" spans="1:1" x14ac:dyDescent="0.35">
      <c r="A233" s="5" t="s">
        <v>299</v>
      </c>
    </row>
    <row r="234" spans="1:1" x14ac:dyDescent="0.35">
      <c r="A234" s="5" t="s">
        <v>300</v>
      </c>
    </row>
    <row r="235" spans="1:1" x14ac:dyDescent="0.35">
      <c r="A235" s="5" t="s">
        <v>301</v>
      </c>
    </row>
    <row r="236" spans="1:1" x14ac:dyDescent="0.35">
      <c r="A236" s="5" t="s">
        <v>302</v>
      </c>
    </row>
    <row r="237" spans="1:1" x14ac:dyDescent="0.35">
      <c r="A237" s="5" t="s">
        <v>303</v>
      </c>
    </row>
    <row r="238" spans="1:1" x14ac:dyDescent="0.35">
      <c r="A238" s="5" t="s">
        <v>304</v>
      </c>
    </row>
    <row r="239" spans="1:1" x14ac:dyDescent="0.35">
      <c r="A239" s="5" t="s">
        <v>305</v>
      </c>
    </row>
    <row r="240" spans="1:1" x14ac:dyDescent="0.35">
      <c r="A240" s="5" t="s">
        <v>306</v>
      </c>
    </row>
    <row r="241" spans="1:1" x14ac:dyDescent="0.35">
      <c r="A241" s="5" t="s">
        <v>307</v>
      </c>
    </row>
    <row r="242" spans="1:1" x14ac:dyDescent="0.35">
      <c r="A242" s="5" t="s">
        <v>308</v>
      </c>
    </row>
    <row r="243" spans="1:1" x14ac:dyDescent="0.35">
      <c r="A243" s="5" t="s">
        <v>310</v>
      </c>
    </row>
    <row r="244" spans="1:1" x14ac:dyDescent="0.35">
      <c r="A244" s="5" t="s">
        <v>311</v>
      </c>
    </row>
    <row r="245" spans="1:1" x14ac:dyDescent="0.35">
      <c r="A245" s="5" t="s">
        <v>312</v>
      </c>
    </row>
    <row r="246" spans="1:1" x14ac:dyDescent="0.35">
      <c r="A246" s="5" t="s">
        <v>313</v>
      </c>
    </row>
    <row r="247" spans="1:1" x14ac:dyDescent="0.35">
      <c r="A247" s="5" t="s">
        <v>314</v>
      </c>
    </row>
    <row r="248" spans="1:1" x14ac:dyDescent="0.35">
      <c r="A248" s="5" t="s">
        <v>315</v>
      </c>
    </row>
    <row r="249" spans="1:1" x14ac:dyDescent="0.35">
      <c r="A249" s="5" t="s">
        <v>316</v>
      </c>
    </row>
    <row r="250" spans="1:1" x14ac:dyDescent="0.35">
      <c r="A250" s="5" t="s">
        <v>317</v>
      </c>
    </row>
    <row r="251" spans="1:1" x14ac:dyDescent="0.35">
      <c r="A251" s="5" t="s">
        <v>318</v>
      </c>
    </row>
    <row r="252" spans="1:1" x14ac:dyDescent="0.35">
      <c r="A252" s="5" t="s">
        <v>319</v>
      </c>
    </row>
    <row r="253" spans="1:1" x14ac:dyDescent="0.35">
      <c r="A253" s="5" t="s">
        <v>321</v>
      </c>
    </row>
    <row r="254" spans="1:1" x14ac:dyDescent="0.35">
      <c r="A254" s="5" t="s">
        <v>322</v>
      </c>
    </row>
    <row r="255" spans="1:1" x14ac:dyDescent="0.35">
      <c r="A255" s="5" t="s">
        <v>323</v>
      </c>
    </row>
    <row r="256" spans="1:1" x14ac:dyDescent="0.35">
      <c r="A256" s="5" t="s">
        <v>324</v>
      </c>
    </row>
    <row r="257" spans="1:1" x14ac:dyDescent="0.35">
      <c r="A257" s="5" t="s">
        <v>325</v>
      </c>
    </row>
    <row r="258" spans="1:1" x14ac:dyDescent="0.35">
      <c r="A258" s="5" t="s">
        <v>326</v>
      </c>
    </row>
    <row r="259" spans="1:1" x14ac:dyDescent="0.35">
      <c r="A259" s="5" t="s">
        <v>327</v>
      </c>
    </row>
    <row r="260" spans="1:1" x14ac:dyDescent="0.35">
      <c r="A260" s="5" t="s">
        <v>328</v>
      </c>
    </row>
    <row r="261" spans="1:1" x14ac:dyDescent="0.35">
      <c r="A261" s="5" t="s">
        <v>329</v>
      </c>
    </row>
    <row r="262" spans="1:1" x14ac:dyDescent="0.35">
      <c r="A262" s="5" t="s">
        <v>330</v>
      </c>
    </row>
    <row r="263" spans="1:1" x14ac:dyDescent="0.35">
      <c r="A263" s="5" t="s">
        <v>331</v>
      </c>
    </row>
    <row r="264" spans="1:1" x14ac:dyDescent="0.35">
      <c r="A264" s="5" t="s">
        <v>332</v>
      </c>
    </row>
    <row r="265" spans="1:1" x14ac:dyDescent="0.35">
      <c r="A265" s="5" t="s">
        <v>333</v>
      </c>
    </row>
    <row r="266" spans="1:1" x14ac:dyDescent="0.35">
      <c r="A266" s="5" t="s">
        <v>334</v>
      </c>
    </row>
    <row r="267" spans="1:1" x14ac:dyDescent="0.35">
      <c r="A267" s="5" t="s">
        <v>335</v>
      </c>
    </row>
  </sheetData>
  <autoFilter ref="A1:E267" xr:uid="{46251CC1-5B32-42B3-8C71-762E1E5F04CD}">
    <sortState xmlns:xlrd2="http://schemas.microsoft.com/office/spreadsheetml/2017/richdata2" ref="A2:E267">
      <sortCondition ref="B1:B267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5266-411F-40CB-A63A-55B102316F61}">
  <sheetPr>
    <tabColor theme="6" tint="0.39997558519241921"/>
  </sheetPr>
  <dimension ref="A1:E296"/>
  <sheetViews>
    <sheetView workbookViewId="0">
      <selection activeCell="D2" sqref="D2:E2"/>
    </sheetView>
  </sheetViews>
  <sheetFormatPr baseColWidth="10" defaultRowHeight="14.5" x14ac:dyDescent="0.35"/>
  <cols>
    <col min="1" max="1" width="25.90625" bestFit="1" customWidth="1"/>
  </cols>
  <sheetData>
    <row r="1" spans="1:5" x14ac:dyDescent="0.35">
      <c r="A1" s="5" t="s">
        <v>0</v>
      </c>
      <c r="B1" t="s">
        <v>57</v>
      </c>
      <c r="C1" t="s">
        <v>58</v>
      </c>
      <c r="D1" t="s">
        <v>59</v>
      </c>
      <c r="E1" t="s">
        <v>52</v>
      </c>
    </row>
    <row r="2" spans="1:5" x14ac:dyDescent="0.35">
      <c r="A2" s="5" t="s">
        <v>355</v>
      </c>
      <c r="B2">
        <v>3</v>
      </c>
      <c r="C2">
        <v>1</v>
      </c>
      <c r="D2">
        <f t="shared" ref="D2:D15" si="0">IF(SUM(B2:C2)/2 &lt; 1, "NV",SUM(B2:C2)/2)</f>
        <v>2</v>
      </c>
      <c r="E2">
        <f t="shared" ref="E2:E15" si="1">RANK(D2,D:D,1)</f>
        <v>1</v>
      </c>
    </row>
    <row r="3" spans="1:5" x14ac:dyDescent="0.35">
      <c r="A3" s="5" t="s">
        <v>446</v>
      </c>
      <c r="B3">
        <v>4</v>
      </c>
      <c r="C3">
        <v>5</v>
      </c>
      <c r="D3">
        <f t="shared" si="0"/>
        <v>4.5</v>
      </c>
      <c r="E3">
        <f t="shared" si="1"/>
        <v>2</v>
      </c>
    </row>
    <row r="4" spans="1:5" x14ac:dyDescent="0.35">
      <c r="A4" s="5" t="s">
        <v>517</v>
      </c>
      <c r="B4">
        <v>2</v>
      </c>
      <c r="C4">
        <v>7</v>
      </c>
      <c r="D4">
        <f t="shared" si="0"/>
        <v>4.5</v>
      </c>
      <c r="E4">
        <f t="shared" si="1"/>
        <v>2</v>
      </c>
    </row>
    <row r="5" spans="1:5" x14ac:dyDescent="0.35">
      <c r="A5" s="5" t="s">
        <v>483</v>
      </c>
      <c r="B5">
        <v>7</v>
      </c>
      <c r="C5">
        <v>3</v>
      </c>
      <c r="D5">
        <f t="shared" si="0"/>
        <v>5</v>
      </c>
      <c r="E5">
        <f t="shared" si="1"/>
        <v>4</v>
      </c>
    </row>
    <row r="6" spans="1:5" x14ac:dyDescent="0.35">
      <c r="A6" s="5" t="s">
        <v>506</v>
      </c>
      <c r="B6">
        <v>5</v>
      </c>
      <c r="C6">
        <v>6</v>
      </c>
      <c r="D6">
        <f t="shared" si="0"/>
        <v>5.5</v>
      </c>
      <c r="E6">
        <f t="shared" si="1"/>
        <v>5</v>
      </c>
    </row>
    <row r="7" spans="1:5" x14ac:dyDescent="0.35">
      <c r="A7" s="5" t="s">
        <v>514</v>
      </c>
      <c r="B7">
        <v>10</v>
      </c>
      <c r="C7">
        <v>2</v>
      </c>
      <c r="D7">
        <f t="shared" si="0"/>
        <v>6</v>
      </c>
      <c r="E7">
        <f t="shared" si="1"/>
        <v>6</v>
      </c>
    </row>
    <row r="8" spans="1:5" x14ac:dyDescent="0.35">
      <c r="A8" s="5" t="s">
        <v>433</v>
      </c>
      <c r="B8">
        <v>1</v>
      </c>
      <c r="C8">
        <v>15</v>
      </c>
      <c r="D8">
        <f t="shared" si="0"/>
        <v>8</v>
      </c>
      <c r="E8">
        <f t="shared" si="1"/>
        <v>7</v>
      </c>
    </row>
    <row r="9" spans="1:5" x14ac:dyDescent="0.35">
      <c r="A9" s="5" t="s">
        <v>191</v>
      </c>
      <c r="B9">
        <v>13</v>
      </c>
      <c r="C9">
        <v>4</v>
      </c>
      <c r="D9">
        <f t="shared" si="0"/>
        <v>8.5</v>
      </c>
      <c r="E9">
        <f t="shared" si="1"/>
        <v>8</v>
      </c>
    </row>
    <row r="10" spans="1:5" x14ac:dyDescent="0.35">
      <c r="A10" s="5" t="s">
        <v>400</v>
      </c>
      <c r="B10">
        <v>8</v>
      </c>
      <c r="C10">
        <v>13</v>
      </c>
      <c r="D10">
        <f t="shared" si="0"/>
        <v>10.5</v>
      </c>
      <c r="E10">
        <f t="shared" si="1"/>
        <v>9</v>
      </c>
    </row>
    <row r="11" spans="1:5" x14ac:dyDescent="0.35">
      <c r="A11" s="5" t="s">
        <v>397</v>
      </c>
      <c r="B11">
        <v>21</v>
      </c>
      <c r="C11">
        <v>9</v>
      </c>
      <c r="D11">
        <f t="shared" si="0"/>
        <v>15</v>
      </c>
      <c r="E11">
        <f t="shared" si="1"/>
        <v>10</v>
      </c>
    </row>
    <row r="12" spans="1:5" x14ac:dyDescent="0.35">
      <c r="A12" s="5" t="s">
        <v>178</v>
      </c>
      <c r="B12">
        <v>22</v>
      </c>
      <c r="C12">
        <v>10</v>
      </c>
      <c r="D12">
        <f t="shared" si="0"/>
        <v>16</v>
      </c>
      <c r="E12">
        <f t="shared" si="1"/>
        <v>11</v>
      </c>
    </row>
    <row r="13" spans="1:5" x14ac:dyDescent="0.35">
      <c r="A13" s="5" t="s">
        <v>474</v>
      </c>
      <c r="B13">
        <v>25</v>
      </c>
      <c r="C13">
        <v>8</v>
      </c>
      <c r="D13">
        <f t="shared" si="0"/>
        <v>16.5</v>
      </c>
      <c r="E13">
        <f t="shared" si="1"/>
        <v>12</v>
      </c>
    </row>
    <row r="14" spans="1:5" x14ac:dyDescent="0.35">
      <c r="A14" s="5" t="s">
        <v>493</v>
      </c>
      <c r="B14">
        <v>9</v>
      </c>
      <c r="C14">
        <v>34</v>
      </c>
      <c r="D14">
        <f t="shared" si="0"/>
        <v>21.5</v>
      </c>
      <c r="E14">
        <f t="shared" si="1"/>
        <v>13</v>
      </c>
    </row>
    <row r="15" spans="1:5" x14ac:dyDescent="0.35">
      <c r="A15" s="5" t="s">
        <v>329</v>
      </c>
      <c r="B15">
        <v>6</v>
      </c>
      <c r="C15">
        <v>48</v>
      </c>
      <c r="D15">
        <f t="shared" si="0"/>
        <v>27</v>
      </c>
      <c r="E15">
        <f t="shared" si="1"/>
        <v>14</v>
      </c>
    </row>
    <row r="16" spans="1:5" x14ac:dyDescent="0.35">
      <c r="A16" s="5" t="s">
        <v>339</v>
      </c>
    </row>
    <row r="17" spans="1:1" x14ac:dyDescent="0.35">
      <c r="A17" s="5" t="s">
        <v>73</v>
      </c>
    </row>
    <row r="18" spans="1:1" x14ac:dyDescent="0.35">
      <c r="A18" s="5" t="s">
        <v>74</v>
      </c>
    </row>
    <row r="19" spans="1:1" x14ac:dyDescent="0.35">
      <c r="A19" s="5" t="s">
        <v>76</v>
      </c>
    </row>
    <row r="20" spans="1:1" x14ac:dyDescent="0.35">
      <c r="A20" s="5" t="s">
        <v>77</v>
      </c>
    </row>
    <row r="21" spans="1:1" x14ac:dyDescent="0.35">
      <c r="A21" s="5" t="s">
        <v>80</v>
      </c>
    </row>
    <row r="22" spans="1:1" x14ac:dyDescent="0.35">
      <c r="A22" s="5" t="s">
        <v>81</v>
      </c>
    </row>
    <row r="23" spans="1:1" x14ac:dyDescent="0.35">
      <c r="A23" s="5" t="s">
        <v>340</v>
      </c>
    </row>
    <row r="24" spans="1:1" x14ac:dyDescent="0.35">
      <c r="A24" s="5" t="s">
        <v>341</v>
      </c>
    </row>
    <row r="25" spans="1:1" x14ac:dyDescent="0.35">
      <c r="A25" s="5" t="s">
        <v>342</v>
      </c>
    </row>
    <row r="26" spans="1:1" x14ac:dyDescent="0.35">
      <c r="A26" s="5" t="s">
        <v>83</v>
      </c>
    </row>
    <row r="27" spans="1:1" x14ac:dyDescent="0.35">
      <c r="A27" s="5" t="s">
        <v>84</v>
      </c>
    </row>
    <row r="28" spans="1:1" x14ac:dyDescent="0.35">
      <c r="A28" s="5" t="s">
        <v>343</v>
      </c>
    </row>
    <row r="29" spans="1:1" x14ac:dyDescent="0.35">
      <c r="A29" s="5" t="s">
        <v>85</v>
      </c>
    </row>
    <row r="30" spans="1:1" x14ac:dyDescent="0.35">
      <c r="A30" s="5" t="s">
        <v>87</v>
      </c>
    </row>
    <row r="31" spans="1:1" x14ac:dyDescent="0.35">
      <c r="A31" s="5" t="s">
        <v>344</v>
      </c>
    </row>
    <row r="32" spans="1:1" x14ac:dyDescent="0.35">
      <c r="A32" s="5" t="s">
        <v>345</v>
      </c>
    </row>
    <row r="33" spans="1:1" x14ac:dyDescent="0.35">
      <c r="A33" s="5" t="s">
        <v>346</v>
      </c>
    </row>
    <row r="34" spans="1:1" x14ac:dyDescent="0.35">
      <c r="A34" s="5" t="s">
        <v>347</v>
      </c>
    </row>
    <row r="35" spans="1:1" x14ac:dyDescent="0.35">
      <c r="A35" s="5" t="s">
        <v>90</v>
      </c>
    </row>
    <row r="36" spans="1:1" x14ac:dyDescent="0.35">
      <c r="A36" s="5" t="s">
        <v>348</v>
      </c>
    </row>
    <row r="37" spans="1:1" x14ac:dyDescent="0.35">
      <c r="A37" s="5" t="s">
        <v>92</v>
      </c>
    </row>
    <row r="38" spans="1:1" x14ac:dyDescent="0.35">
      <c r="A38" s="5" t="s">
        <v>349</v>
      </c>
    </row>
    <row r="39" spans="1:1" x14ac:dyDescent="0.35">
      <c r="A39" s="5" t="s">
        <v>350</v>
      </c>
    </row>
    <row r="40" spans="1:1" x14ac:dyDescent="0.35">
      <c r="A40" s="5" t="s">
        <v>351</v>
      </c>
    </row>
    <row r="41" spans="1:1" x14ac:dyDescent="0.35">
      <c r="A41" s="5" t="s">
        <v>95</v>
      </c>
    </row>
    <row r="42" spans="1:1" x14ac:dyDescent="0.35">
      <c r="A42" s="5" t="s">
        <v>97</v>
      </c>
    </row>
    <row r="43" spans="1:1" x14ac:dyDescent="0.35">
      <c r="A43" s="5" t="s">
        <v>101</v>
      </c>
    </row>
    <row r="44" spans="1:1" x14ac:dyDescent="0.35">
      <c r="A44" s="5" t="s">
        <v>103</v>
      </c>
    </row>
    <row r="45" spans="1:1" x14ac:dyDescent="0.35">
      <c r="A45" s="5" t="s">
        <v>104</v>
      </c>
    </row>
    <row r="46" spans="1:1" x14ac:dyDescent="0.35">
      <c r="A46" s="5" t="s">
        <v>106</v>
      </c>
    </row>
    <row r="47" spans="1:1" x14ac:dyDescent="0.35">
      <c r="A47" s="5" t="s">
        <v>107</v>
      </c>
    </row>
    <row r="48" spans="1:1" x14ac:dyDescent="0.35">
      <c r="A48" s="5" t="s">
        <v>352</v>
      </c>
    </row>
    <row r="49" spans="1:1" x14ac:dyDescent="0.35">
      <c r="A49" s="5" t="s">
        <v>353</v>
      </c>
    </row>
    <row r="50" spans="1:1" x14ac:dyDescent="0.35">
      <c r="A50" s="5" t="s">
        <v>354</v>
      </c>
    </row>
    <row r="51" spans="1:1" x14ac:dyDescent="0.35">
      <c r="A51" s="5" t="s">
        <v>108</v>
      </c>
    </row>
    <row r="52" spans="1:1" x14ac:dyDescent="0.35">
      <c r="A52" s="5" t="s">
        <v>110</v>
      </c>
    </row>
    <row r="53" spans="1:1" x14ac:dyDescent="0.35">
      <c r="A53" s="5" t="s">
        <v>111</v>
      </c>
    </row>
    <row r="54" spans="1:1" x14ac:dyDescent="0.35">
      <c r="A54" s="5" t="s">
        <v>356</v>
      </c>
    </row>
    <row r="55" spans="1:1" x14ac:dyDescent="0.35">
      <c r="A55" s="5" t="s">
        <v>112</v>
      </c>
    </row>
    <row r="56" spans="1:1" x14ac:dyDescent="0.35">
      <c r="A56" s="5" t="s">
        <v>357</v>
      </c>
    </row>
    <row r="57" spans="1:1" x14ac:dyDescent="0.35">
      <c r="A57" s="5" t="s">
        <v>358</v>
      </c>
    </row>
    <row r="58" spans="1:1" x14ac:dyDescent="0.35">
      <c r="A58" s="5" t="s">
        <v>359</v>
      </c>
    </row>
    <row r="59" spans="1:1" x14ac:dyDescent="0.35">
      <c r="A59" s="5" t="s">
        <v>360</v>
      </c>
    </row>
    <row r="60" spans="1:1" x14ac:dyDescent="0.35">
      <c r="A60" s="5" t="s">
        <v>361</v>
      </c>
    </row>
    <row r="61" spans="1:1" x14ac:dyDescent="0.35">
      <c r="A61" s="5" t="s">
        <v>362</v>
      </c>
    </row>
    <row r="62" spans="1:1" x14ac:dyDescent="0.35">
      <c r="A62" s="5" t="s">
        <v>115</v>
      </c>
    </row>
    <row r="63" spans="1:1" x14ac:dyDescent="0.35">
      <c r="A63" s="5" t="s">
        <v>116</v>
      </c>
    </row>
    <row r="64" spans="1:1" x14ac:dyDescent="0.35">
      <c r="A64" s="5" t="s">
        <v>363</v>
      </c>
    </row>
    <row r="65" spans="1:1" x14ac:dyDescent="0.35">
      <c r="A65" s="5" t="s">
        <v>118</v>
      </c>
    </row>
    <row r="66" spans="1:1" x14ac:dyDescent="0.35">
      <c r="A66" s="5" t="s">
        <v>364</v>
      </c>
    </row>
    <row r="67" spans="1:1" x14ac:dyDescent="0.35">
      <c r="A67" s="5" t="s">
        <v>365</v>
      </c>
    </row>
    <row r="68" spans="1:1" x14ac:dyDescent="0.35">
      <c r="A68" s="5" t="s">
        <v>123</v>
      </c>
    </row>
    <row r="69" spans="1:1" x14ac:dyDescent="0.35">
      <c r="A69" s="5" t="s">
        <v>124</v>
      </c>
    </row>
    <row r="70" spans="1:1" x14ac:dyDescent="0.35">
      <c r="A70" s="5" t="s">
        <v>366</v>
      </c>
    </row>
    <row r="71" spans="1:1" x14ac:dyDescent="0.35">
      <c r="A71" s="5" t="s">
        <v>367</v>
      </c>
    </row>
    <row r="72" spans="1:1" x14ac:dyDescent="0.35">
      <c r="A72" s="5" t="s">
        <v>368</v>
      </c>
    </row>
    <row r="73" spans="1:1" x14ac:dyDescent="0.35">
      <c r="A73" s="5" t="s">
        <v>369</v>
      </c>
    </row>
    <row r="74" spans="1:1" x14ac:dyDescent="0.35">
      <c r="A74" s="5" t="s">
        <v>130</v>
      </c>
    </row>
    <row r="75" spans="1:1" x14ac:dyDescent="0.35">
      <c r="A75" s="5" t="s">
        <v>131</v>
      </c>
    </row>
    <row r="76" spans="1:1" x14ac:dyDescent="0.35">
      <c r="A76" s="5" t="s">
        <v>133</v>
      </c>
    </row>
    <row r="77" spans="1:1" x14ac:dyDescent="0.35">
      <c r="A77" s="5" t="s">
        <v>135</v>
      </c>
    </row>
    <row r="78" spans="1:1" x14ac:dyDescent="0.35">
      <c r="A78" s="5" t="s">
        <v>370</v>
      </c>
    </row>
    <row r="79" spans="1:1" x14ac:dyDescent="0.35">
      <c r="A79" s="5" t="s">
        <v>137</v>
      </c>
    </row>
    <row r="80" spans="1:1" x14ac:dyDescent="0.35">
      <c r="A80" s="5" t="s">
        <v>139</v>
      </c>
    </row>
    <row r="81" spans="1:1" x14ac:dyDescent="0.35">
      <c r="A81" s="5" t="s">
        <v>371</v>
      </c>
    </row>
    <row r="82" spans="1:1" x14ac:dyDescent="0.35">
      <c r="A82" s="5" t="s">
        <v>372</v>
      </c>
    </row>
    <row r="83" spans="1:1" x14ac:dyDescent="0.35">
      <c r="A83" s="5" t="s">
        <v>373</v>
      </c>
    </row>
    <row r="84" spans="1:1" x14ac:dyDescent="0.35">
      <c r="A84" s="5" t="s">
        <v>374</v>
      </c>
    </row>
    <row r="85" spans="1:1" x14ac:dyDescent="0.35">
      <c r="A85" s="5" t="s">
        <v>141</v>
      </c>
    </row>
    <row r="86" spans="1:1" x14ac:dyDescent="0.35">
      <c r="A86" s="5" t="s">
        <v>375</v>
      </c>
    </row>
    <row r="87" spans="1:1" x14ac:dyDescent="0.35">
      <c r="A87" s="5" t="s">
        <v>376</v>
      </c>
    </row>
    <row r="88" spans="1:1" x14ac:dyDescent="0.35">
      <c r="A88" s="5" t="s">
        <v>377</v>
      </c>
    </row>
    <row r="89" spans="1:1" x14ac:dyDescent="0.35">
      <c r="A89" s="5" t="s">
        <v>378</v>
      </c>
    </row>
    <row r="90" spans="1:1" x14ac:dyDescent="0.35">
      <c r="A90" s="5" t="s">
        <v>149</v>
      </c>
    </row>
    <row r="91" spans="1:1" x14ac:dyDescent="0.35">
      <c r="A91" s="5" t="s">
        <v>150</v>
      </c>
    </row>
    <row r="92" spans="1:1" x14ac:dyDescent="0.35">
      <c r="A92" s="5" t="s">
        <v>151</v>
      </c>
    </row>
    <row r="93" spans="1:1" x14ac:dyDescent="0.35">
      <c r="A93" s="5" t="s">
        <v>153</v>
      </c>
    </row>
    <row r="94" spans="1:1" x14ac:dyDescent="0.35">
      <c r="A94" s="5" t="s">
        <v>154</v>
      </c>
    </row>
    <row r="95" spans="1:1" x14ac:dyDescent="0.35">
      <c r="A95" s="5" t="s">
        <v>155</v>
      </c>
    </row>
    <row r="96" spans="1:1" x14ac:dyDescent="0.35">
      <c r="A96" s="5" t="s">
        <v>156</v>
      </c>
    </row>
    <row r="97" spans="1:1" x14ac:dyDescent="0.35">
      <c r="A97" s="5" t="s">
        <v>379</v>
      </c>
    </row>
    <row r="98" spans="1:1" x14ac:dyDescent="0.35">
      <c r="A98" s="5" t="s">
        <v>160</v>
      </c>
    </row>
    <row r="99" spans="1:1" x14ac:dyDescent="0.35">
      <c r="A99" s="5" t="s">
        <v>161</v>
      </c>
    </row>
    <row r="100" spans="1:1" x14ac:dyDescent="0.35">
      <c r="A100" s="5" t="s">
        <v>380</v>
      </c>
    </row>
    <row r="101" spans="1:1" x14ac:dyDescent="0.35">
      <c r="A101" s="5" t="s">
        <v>163</v>
      </c>
    </row>
    <row r="102" spans="1:1" x14ac:dyDescent="0.35">
      <c r="A102" s="5" t="s">
        <v>164</v>
      </c>
    </row>
    <row r="103" spans="1:1" x14ac:dyDescent="0.35">
      <c r="A103" s="5" t="s">
        <v>381</v>
      </c>
    </row>
    <row r="104" spans="1:1" x14ac:dyDescent="0.35">
      <c r="A104" s="5" t="s">
        <v>382</v>
      </c>
    </row>
    <row r="105" spans="1:1" x14ac:dyDescent="0.35">
      <c r="A105" s="5" t="s">
        <v>383</v>
      </c>
    </row>
    <row r="106" spans="1:1" x14ac:dyDescent="0.35">
      <c r="A106" s="5" t="s">
        <v>384</v>
      </c>
    </row>
    <row r="107" spans="1:1" x14ac:dyDescent="0.35">
      <c r="A107" s="5" t="s">
        <v>385</v>
      </c>
    </row>
    <row r="108" spans="1:1" x14ac:dyDescent="0.35">
      <c r="A108" s="5" t="s">
        <v>386</v>
      </c>
    </row>
    <row r="109" spans="1:1" x14ac:dyDescent="0.35">
      <c r="A109" s="5" t="s">
        <v>169</v>
      </c>
    </row>
    <row r="110" spans="1:1" x14ac:dyDescent="0.35">
      <c r="A110" s="5" t="s">
        <v>387</v>
      </c>
    </row>
    <row r="111" spans="1:1" x14ac:dyDescent="0.35">
      <c r="A111" s="5" t="s">
        <v>388</v>
      </c>
    </row>
    <row r="112" spans="1:1" x14ac:dyDescent="0.35">
      <c r="A112" s="5" t="s">
        <v>389</v>
      </c>
    </row>
    <row r="113" spans="1:1" x14ac:dyDescent="0.35">
      <c r="A113" s="5" t="s">
        <v>390</v>
      </c>
    </row>
    <row r="114" spans="1:1" x14ac:dyDescent="0.35">
      <c r="A114" s="5" t="s">
        <v>391</v>
      </c>
    </row>
    <row r="115" spans="1:1" x14ac:dyDescent="0.35">
      <c r="A115" s="5" t="s">
        <v>392</v>
      </c>
    </row>
    <row r="116" spans="1:1" x14ac:dyDescent="0.35">
      <c r="A116" s="5" t="s">
        <v>393</v>
      </c>
    </row>
    <row r="117" spans="1:1" x14ac:dyDescent="0.35">
      <c r="A117" s="5" t="s">
        <v>171</v>
      </c>
    </row>
    <row r="118" spans="1:1" x14ac:dyDescent="0.35">
      <c r="A118" s="5" t="s">
        <v>173</v>
      </c>
    </row>
    <row r="119" spans="1:1" x14ac:dyDescent="0.35">
      <c r="A119" s="5" t="s">
        <v>174</v>
      </c>
    </row>
    <row r="120" spans="1:1" x14ac:dyDescent="0.35">
      <c r="A120" s="5" t="s">
        <v>394</v>
      </c>
    </row>
    <row r="121" spans="1:1" x14ac:dyDescent="0.35">
      <c r="A121" s="5" t="s">
        <v>395</v>
      </c>
    </row>
    <row r="122" spans="1:1" x14ac:dyDescent="0.35">
      <c r="A122" s="5" t="s">
        <v>175</v>
      </c>
    </row>
    <row r="123" spans="1:1" x14ac:dyDescent="0.35">
      <c r="A123" s="5" t="s">
        <v>177</v>
      </c>
    </row>
    <row r="124" spans="1:1" x14ac:dyDescent="0.35">
      <c r="A124" s="5" t="s">
        <v>396</v>
      </c>
    </row>
    <row r="125" spans="1:1" x14ac:dyDescent="0.35">
      <c r="A125" s="5" t="s">
        <v>181</v>
      </c>
    </row>
    <row r="126" spans="1:1" x14ac:dyDescent="0.35">
      <c r="A126" s="5" t="s">
        <v>182</v>
      </c>
    </row>
    <row r="127" spans="1:1" x14ac:dyDescent="0.35">
      <c r="A127" s="5" t="s">
        <v>398</v>
      </c>
    </row>
    <row r="128" spans="1:1" x14ac:dyDescent="0.35">
      <c r="A128" s="5" t="s">
        <v>399</v>
      </c>
    </row>
    <row r="129" spans="1:1" x14ac:dyDescent="0.35">
      <c r="A129" s="5" t="s">
        <v>184</v>
      </c>
    </row>
    <row r="130" spans="1:1" x14ac:dyDescent="0.35">
      <c r="A130" s="5" t="s">
        <v>401</v>
      </c>
    </row>
    <row r="131" spans="1:1" x14ac:dyDescent="0.35">
      <c r="A131" s="5" t="s">
        <v>402</v>
      </c>
    </row>
    <row r="132" spans="1:1" x14ac:dyDescent="0.35">
      <c r="A132" s="5" t="s">
        <v>188</v>
      </c>
    </row>
    <row r="133" spans="1:1" x14ac:dyDescent="0.35">
      <c r="A133" s="5" t="s">
        <v>403</v>
      </c>
    </row>
    <row r="134" spans="1:1" x14ac:dyDescent="0.35">
      <c r="A134" s="5" t="s">
        <v>192</v>
      </c>
    </row>
    <row r="135" spans="1:1" x14ac:dyDescent="0.35">
      <c r="A135" s="5" t="s">
        <v>404</v>
      </c>
    </row>
    <row r="136" spans="1:1" x14ac:dyDescent="0.35">
      <c r="A136" s="5" t="s">
        <v>194</v>
      </c>
    </row>
    <row r="137" spans="1:1" x14ac:dyDescent="0.35">
      <c r="A137" s="5" t="s">
        <v>405</v>
      </c>
    </row>
    <row r="138" spans="1:1" x14ac:dyDescent="0.35">
      <c r="A138" s="5" t="s">
        <v>406</v>
      </c>
    </row>
    <row r="139" spans="1:1" x14ac:dyDescent="0.35">
      <c r="A139" s="5" t="s">
        <v>197</v>
      </c>
    </row>
    <row r="140" spans="1:1" x14ac:dyDescent="0.35">
      <c r="A140" s="5" t="s">
        <v>407</v>
      </c>
    </row>
    <row r="141" spans="1:1" x14ac:dyDescent="0.35">
      <c r="A141" s="5" t="s">
        <v>408</v>
      </c>
    </row>
    <row r="142" spans="1:1" x14ac:dyDescent="0.35">
      <c r="A142" s="5" t="s">
        <v>409</v>
      </c>
    </row>
    <row r="143" spans="1:1" x14ac:dyDescent="0.35">
      <c r="A143" s="5" t="s">
        <v>410</v>
      </c>
    </row>
    <row r="144" spans="1:1" x14ac:dyDescent="0.35">
      <c r="A144" s="5" t="s">
        <v>411</v>
      </c>
    </row>
    <row r="145" spans="1:1" x14ac:dyDescent="0.35">
      <c r="A145" s="5" t="s">
        <v>412</v>
      </c>
    </row>
    <row r="146" spans="1:1" x14ac:dyDescent="0.35">
      <c r="A146" s="5" t="s">
        <v>200</v>
      </c>
    </row>
    <row r="147" spans="1:1" x14ac:dyDescent="0.35">
      <c r="A147" s="5" t="s">
        <v>202</v>
      </c>
    </row>
    <row r="148" spans="1:1" x14ac:dyDescent="0.35">
      <c r="A148" s="5" t="s">
        <v>413</v>
      </c>
    </row>
    <row r="149" spans="1:1" x14ac:dyDescent="0.35">
      <c r="A149" s="5" t="s">
        <v>414</v>
      </c>
    </row>
    <row r="150" spans="1:1" x14ac:dyDescent="0.35">
      <c r="A150" s="5" t="s">
        <v>204</v>
      </c>
    </row>
    <row r="151" spans="1:1" x14ac:dyDescent="0.35">
      <c r="A151" s="5" t="s">
        <v>205</v>
      </c>
    </row>
    <row r="152" spans="1:1" x14ac:dyDescent="0.35">
      <c r="A152" s="5" t="s">
        <v>415</v>
      </c>
    </row>
    <row r="153" spans="1:1" x14ac:dyDescent="0.35">
      <c r="A153" s="5" t="s">
        <v>206</v>
      </c>
    </row>
    <row r="154" spans="1:1" x14ac:dyDescent="0.35">
      <c r="A154" s="5" t="s">
        <v>416</v>
      </c>
    </row>
    <row r="155" spans="1:1" x14ac:dyDescent="0.35">
      <c r="A155" s="5" t="s">
        <v>207</v>
      </c>
    </row>
    <row r="156" spans="1:1" x14ac:dyDescent="0.35">
      <c r="A156" s="5" t="s">
        <v>417</v>
      </c>
    </row>
    <row r="157" spans="1:1" x14ac:dyDescent="0.35">
      <c r="A157" s="5" t="s">
        <v>418</v>
      </c>
    </row>
    <row r="158" spans="1:1" x14ac:dyDescent="0.35">
      <c r="A158" s="5" t="s">
        <v>211</v>
      </c>
    </row>
    <row r="159" spans="1:1" x14ac:dyDescent="0.35">
      <c r="A159" s="5" t="s">
        <v>419</v>
      </c>
    </row>
    <row r="160" spans="1:1" x14ac:dyDescent="0.35">
      <c r="A160" s="5" t="s">
        <v>420</v>
      </c>
    </row>
    <row r="161" spans="1:1" x14ac:dyDescent="0.35">
      <c r="A161" s="5" t="s">
        <v>421</v>
      </c>
    </row>
    <row r="162" spans="1:1" x14ac:dyDescent="0.35">
      <c r="A162" s="5" t="s">
        <v>422</v>
      </c>
    </row>
    <row r="163" spans="1:1" x14ac:dyDescent="0.35">
      <c r="A163" s="5" t="s">
        <v>423</v>
      </c>
    </row>
    <row r="164" spans="1:1" x14ac:dyDescent="0.35">
      <c r="A164" s="5" t="s">
        <v>424</v>
      </c>
    </row>
    <row r="165" spans="1:1" x14ac:dyDescent="0.35">
      <c r="A165" s="5" t="s">
        <v>213</v>
      </c>
    </row>
    <row r="166" spans="1:1" x14ac:dyDescent="0.35">
      <c r="A166" s="5" t="s">
        <v>425</v>
      </c>
    </row>
    <row r="167" spans="1:1" x14ac:dyDescent="0.35">
      <c r="A167" s="5" t="s">
        <v>215</v>
      </c>
    </row>
    <row r="168" spans="1:1" x14ac:dyDescent="0.35">
      <c r="A168" s="5" t="s">
        <v>426</v>
      </c>
    </row>
    <row r="169" spans="1:1" x14ac:dyDescent="0.35">
      <c r="A169" s="5" t="s">
        <v>427</v>
      </c>
    </row>
    <row r="170" spans="1:1" x14ac:dyDescent="0.35">
      <c r="A170" s="5" t="s">
        <v>428</v>
      </c>
    </row>
    <row r="171" spans="1:1" x14ac:dyDescent="0.35">
      <c r="A171" s="5" t="s">
        <v>216</v>
      </c>
    </row>
    <row r="172" spans="1:1" x14ac:dyDescent="0.35">
      <c r="A172" s="5" t="s">
        <v>429</v>
      </c>
    </row>
    <row r="173" spans="1:1" x14ac:dyDescent="0.35">
      <c r="A173" s="5" t="s">
        <v>430</v>
      </c>
    </row>
    <row r="174" spans="1:1" x14ac:dyDescent="0.35">
      <c r="A174" s="5" t="s">
        <v>218</v>
      </c>
    </row>
    <row r="175" spans="1:1" x14ac:dyDescent="0.35">
      <c r="A175" s="5" t="s">
        <v>431</v>
      </c>
    </row>
    <row r="176" spans="1:1" x14ac:dyDescent="0.35">
      <c r="A176" s="5" t="s">
        <v>432</v>
      </c>
    </row>
    <row r="177" spans="1:1" x14ac:dyDescent="0.35">
      <c r="A177" s="5" t="s">
        <v>219</v>
      </c>
    </row>
    <row r="178" spans="1:1" x14ac:dyDescent="0.35">
      <c r="A178" s="5" t="s">
        <v>434</v>
      </c>
    </row>
    <row r="179" spans="1:1" x14ac:dyDescent="0.35">
      <c r="A179" s="5" t="s">
        <v>435</v>
      </c>
    </row>
    <row r="180" spans="1:1" x14ac:dyDescent="0.35">
      <c r="A180" s="5" t="s">
        <v>230</v>
      </c>
    </row>
    <row r="181" spans="1:1" x14ac:dyDescent="0.35">
      <c r="A181" s="5" t="s">
        <v>436</v>
      </c>
    </row>
    <row r="182" spans="1:1" x14ac:dyDescent="0.35">
      <c r="A182" s="5" t="s">
        <v>231</v>
      </c>
    </row>
    <row r="183" spans="1:1" x14ac:dyDescent="0.35">
      <c r="A183" s="5" t="s">
        <v>437</v>
      </c>
    </row>
    <row r="184" spans="1:1" x14ac:dyDescent="0.35">
      <c r="A184" s="5" t="s">
        <v>235</v>
      </c>
    </row>
    <row r="185" spans="1:1" x14ac:dyDescent="0.35">
      <c r="A185" s="5" t="s">
        <v>236</v>
      </c>
    </row>
    <row r="186" spans="1:1" x14ac:dyDescent="0.35">
      <c r="A186" s="5" t="s">
        <v>438</v>
      </c>
    </row>
    <row r="187" spans="1:1" x14ac:dyDescent="0.35">
      <c r="A187" s="5" t="s">
        <v>439</v>
      </c>
    </row>
    <row r="188" spans="1:1" x14ac:dyDescent="0.35">
      <c r="A188" s="5" t="s">
        <v>241</v>
      </c>
    </row>
    <row r="189" spans="1:1" x14ac:dyDescent="0.35">
      <c r="A189" s="5" t="s">
        <v>242</v>
      </c>
    </row>
    <row r="190" spans="1:1" x14ac:dyDescent="0.35">
      <c r="A190" s="5" t="s">
        <v>440</v>
      </c>
    </row>
    <row r="191" spans="1:1" x14ac:dyDescent="0.35">
      <c r="A191" s="5" t="s">
        <v>441</v>
      </c>
    </row>
    <row r="192" spans="1:1" x14ac:dyDescent="0.35">
      <c r="A192" s="5" t="s">
        <v>442</v>
      </c>
    </row>
    <row r="193" spans="1:1" x14ac:dyDescent="0.35">
      <c r="A193" s="5" t="s">
        <v>443</v>
      </c>
    </row>
    <row r="194" spans="1:1" x14ac:dyDescent="0.35">
      <c r="A194" s="5" t="s">
        <v>444</v>
      </c>
    </row>
    <row r="195" spans="1:1" x14ac:dyDescent="0.35">
      <c r="A195" s="5" t="s">
        <v>445</v>
      </c>
    </row>
    <row r="196" spans="1:1" x14ac:dyDescent="0.35">
      <c r="A196" s="5" t="s">
        <v>245</v>
      </c>
    </row>
    <row r="197" spans="1:1" x14ac:dyDescent="0.35">
      <c r="A197" s="5" t="s">
        <v>447</v>
      </c>
    </row>
    <row r="198" spans="1:1" x14ac:dyDescent="0.35">
      <c r="A198" s="5" t="s">
        <v>448</v>
      </c>
    </row>
    <row r="199" spans="1:1" x14ac:dyDescent="0.35">
      <c r="A199" s="5" t="s">
        <v>449</v>
      </c>
    </row>
    <row r="200" spans="1:1" x14ac:dyDescent="0.35">
      <c r="A200" s="5" t="s">
        <v>247</v>
      </c>
    </row>
    <row r="201" spans="1:1" x14ac:dyDescent="0.35">
      <c r="A201" s="5" t="s">
        <v>248</v>
      </c>
    </row>
    <row r="202" spans="1:1" x14ac:dyDescent="0.35">
      <c r="A202" s="5" t="s">
        <v>450</v>
      </c>
    </row>
    <row r="203" spans="1:1" x14ac:dyDescent="0.35">
      <c r="A203" s="5" t="s">
        <v>451</v>
      </c>
    </row>
    <row r="204" spans="1:1" x14ac:dyDescent="0.35">
      <c r="A204" s="5" t="s">
        <v>452</v>
      </c>
    </row>
    <row r="205" spans="1:1" x14ac:dyDescent="0.35">
      <c r="A205" s="5" t="s">
        <v>453</v>
      </c>
    </row>
    <row r="206" spans="1:1" x14ac:dyDescent="0.35">
      <c r="A206" s="5" t="s">
        <v>454</v>
      </c>
    </row>
    <row r="207" spans="1:1" x14ac:dyDescent="0.35">
      <c r="A207" s="5" t="s">
        <v>455</v>
      </c>
    </row>
    <row r="208" spans="1:1" x14ac:dyDescent="0.35">
      <c r="A208" s="5" t="s">
        <v>257</v>
      </c>
    </row>
    <row r="209" spans="1:1" x14ac:dyDescent="0.35">
      <c r="A209" s="5" t="s">
        <v>258</v>
      </c>
    </row>
    <row r="210" spans="1:1" x14ac:dyDescent="0.35">
      <c r="A210" s="5" t="s">
        <v>456</v>
      </c>
    </row>
    <row r="211" spans="1:1" x14ac:dyDescent="0.35">
      <c r="A211" s="5" t="s">
        <v>259</v>
      </c>
    </row>
    <row r="212" spans="1:1" x14ac:dyDescent="0.35">
      <c r="A212" s="5" t="s">
        <v>260</v>
      </c>
    </row>
    <row r="213" spans="1:1" x14ac:dyDescent="0.35">
      <c r="A213" s="5" t="s">
        <v>457</v>
      </c>
    </row>
    <row r="214" spans="1:1" x14ac:dyDescent="0.35">
      <c r="A214" s="5" t="s">
        <v>458</v>
      </c>
    </row>
    <row r="215" spans="1:1" x14ac:dyDescent="0.35">
      <c r="A215" s="5" t="s">
        <v>459</v>
      </c>
    </row>
    <row r="216" spans="1:1" x14ac:dyDescent="0.35">
      <c r="A216" s="5" t="s">
        <v>460</v>
      </c>
    </row>
    <row r="217" spans="1:1" x14ac:dyDescent="0.35">
      <c r="A217" s="5" t="s">
        <v>262</v>
      </c>
    </row>
    <row r="218" spans="1:1" x14ac:dyDescent="0.35">
      <c r="A218" s="5" t="s">
        <v>461</v>
      </c>
    </row>
    <row r="219" spans="1:1" x14ac:dyDescent="0.35">
      <c r="A219" s="5" t="s">
        <v>462</v>
      </c>
    </row>
    <row r="220" spans="1:1" x14ac:dyDescent="0.35">
      <c r="A220" s="5" t="s">
        <v>463</v>
      </c>
    </row>
    <row r="221" spans="1:1" x14ac:dyDescent="0.35">
      <c r="A221" s="5" t="s">
        <v>267</v>
      </c>
    </row>
    <row r="222" spans="1:1" x14ac:dyDescent="0.35">
      <c r="A222" s="5" t="s">
        <v>464</v>
      </c>
    </row>
    <row r="223" spans="1:1" x14ac:dyDescent="0.35">
      <c r="A223" s="5" t="s">
        <v>465</v>
      </c>
    </row>
    <row r="224" spans="1:1" x14ac:dyDescent="0.35">
      <c r="A224" s="5" t="s">
        <v>271</v>
      </c>
    </row>
    <row r="225" spans="1:1" x14ac:dyDescent="0.35">
      <c r="A225" s="5" t="s">
        <v>272</v>
      </c>
    </row>
    <row r="226" spans="1:1" x14ac:dyDescent="0.35">
      <c r="A226" s="5" t="s">
        <v>466</v>
      </c>
    </row>
    <row r="227" spans="1:1" x14ac:dyDescent="0.35">
      <c r="A227" s="5" t="s">
        <v>467</v>
      </c>
    </row>
    <row r="228" spans="1:1" x14ac:dyDescent="0.35">
      <c r="A228" s="5" t="s">
        <v>274</v>
      </c>
    </row>
    <row r="229" spans="1:1" x14ac:dyDescent="0.35">
      <c r="A229" s="5" t="s">
        <v>468</v>
      </c>
    </row>
    <row r="230" spans="1:1" x14ac:dyDescent="0.35">
      <c r="A230" s="5" t="s">
        <v>469</v>
      </c>
    </row>
    <row r="231" spans="1:1" x14ac:dyDescent="0.35">
      <c r="A231" s="5" t="s">
        <v>470</v>
      </c>
    </row>
    <row r="232" spans="1:1" x14ac:dyDescent="0.35">
      <c r="A232" s="5" t="s">
        <v>278</v>
      </c>
    </row>
    <row r="233" spans="1:1" x14ac:dyDescent="0.35">
      <c r="A233" s="5" t="s">
        <v>279</v>
      </c>
    </row>
    <row r="234" spans="1:1" x14ac:dyDescent="0.35">
      <c r="A234" s="5" t="s">
        <v>280</v>
      </c>
    </row>
    <row r="235" spans="1:1" x14ac:dyDescent="0.35">
      <c r="A235" s="5" t="s">
        <v>471</v>
      </c>
    </row>
    <row r="236" spans="1:1" x14ac:dyDescent="0.35">
      <c r="A236" s="5" t="s">
        <v>472</v>
      </c>
    </row>
    <row r="237" spans="1:1" x14ac:dyDescent="0.35">
      <c r="A237" s="5" t="s">
        <v>473</v>
      </c>
    </row>
    <row r="238" spans="1:1" x14ac:dyDescent="0.35">
      <c r="A238" s="5" t="s">
        <v>283</v>
      </c>
    </row>
    <row r="239" spans="1:1" x14ac:dyDescent="0.35">
      <c r="A239" s="5" t="s">
        <v>475</v>
      </c>
    </row>
    <row r="240" spans="1:1" x14ac:dyDescent="0.35">
      <c r="A240" s="5" t="s">
        <v>476</v>
      </c>
    </row>
    <row r="241" spans="1:1" x14ac:dyDescent="0.35">
      <c r="A241" s="5" t="s">
        <v>285</v>
      </c>
    </row>
    <row r="242" spans="1:1" x14ac:dyDescent="0.35">
      <c r="A242" s="5" t="s">
        <v>477</v>
      </c>
    </row>
    <row r="243" spans="1:1" x14ac:dyDescent="0.35">
      <c r="A243" s="5" t="s">
        <v>478</v>
      </c>
    </row>
    <row r="244" spans="1:1" x14ac:dyDescent="0.35">
      <c r="A244" s="5" t="s">
        <v>479</v>
      </c>
    </row>
    <row r="245" spans="1:1" x14ac:dyDescent="0.35">
      <c r="A245" s="5" t="s">
        <v>289</v>
      </c>
    </row>
    <row r="246" spans="1:1" x14ac:dyDescent="0.35">
      <c r="A246" s="5" t="s">
        <v>480</v>
      </c>
    </row>
    <row r="247" spans="1:1" x14ac:dyDescent="0.35">
      <c r="A247" s="5" t="s">
        <v>290</v>
      </c>
    </row>
    <row r="248" spans="1:1" x14ac:dyDescent="0.35">
      <c r="A248" s="5" t="s">
        <v>481</v>
      </c>
    </row>
    <row r="249" spans="1:1" x14ac:dyDescent="0.35">
      <c r="A249" s="5" t="s">
        <v>292</v>
      </c>
    </row>
    <row r="250" spans="1:1" x14ac:dyDescent="0.35">
      <c r="A250" s="5" t="s">
        <v>482</v>
      </c>
    </row>
    <row r="251" spans="1:1" x14ac:dyDescent="0.35">
      <c r="A251" s="5" t="s">
        <v>293</v>
      </c>
    </row>
    <row r="252" spans="1:1" x14ac:dyDescent="0.35">
      <c r="A252" s="5" t="s">
        <v>484</v>
      </c>
    </row>
    <row r="253" spans="1:1" x14ac:dyDescent="0.35">
      <c r="A253" s="5" t="s">
        <v>485</v>
      </c>
    </row>
    <row r="254" spans="1:1" x14ac:dyDescent="0.35">
      <c r="A254" s="5" t="s">
        <v>486</v>
      </c>
    </row>
    <row r="255" spans="1:1" x14ac:dyDescent="0.35">
      <c r="A255" s="5" t="s">
        <v>487</v>
      </c>
    </row>
    <row r="256" spans="1:1" x14ac:dyDescent="0.35">
      <c r="A256" s="5" t="s">
        <v>296</v>
      </c>
    </row>
    <row r="257" spans="1:1" x14ac:dyDescent="0.35">
      <c r="A257" s="5" t="s">
        <v>488</v>
      </c>
    </row>
    <row r="258" spans="1:1" x14ac:dyDescent="0.35">
      <c r="A258" s="5" t="s">
        <v>489</v>
      </c>
    </row>
    <row r="259" spans="1:1" x14ac:dyDescent="0.35">
      <c r="A259" s="5" t="s">
        <v>490</v>
      </c>
    </row>
    <row r="260" spans="1:1" x14ac:dyDescent="0.35">
      <c r="A260" s="5" t="s">
        <v>491</v>
      </c>
    </row>
    <row r="261" spans="1:1" x14ac:dyDescent="0.35">
      <c r="A261" s="5" t="s">
        <v>492</v>
      </c>
    </row>
    <row r="262" spans="1:1" x14ac:dyDescent="0.35">
      <c r="A262" s="5" t="s">
        <v>494</v>
      </c>
    </row>
    <row r="263" spans="1:1" x14ac:dyDescent="0.35">
      <c r="A263" s="5" t="s">
        <v>302</v>
      </c>
    </row>
    <row r="264" spans="1:1" x14ac:dyDescent="0.35">
      <c r="A264" s="5" t="s">
        <v>495</v>
      </c>
    </row>
    <row r="265" spans="1:1" x14ac:dyDescent="0.35">
      <c r="A265" s="5" t="s">
        <v>304</v>
      </c>
    </row>
    <row r="266" spans="1:1" x14ac:dyDescent="0.35">
      <c r="A266" s="5" t="s">
        <v>496</v>
      </c>
    </row>
    <row r="267" spans="1:1" x14ac:dyDescent="0.35">
      <c r="A267" s="5" t="s">
        <v>497</v>
      </c>
    </row>
    <row r="268" spans="1:1" x14ac:dyDescent="0.35">
      <c r="A268" s="5" t="s">
        <v>306</v>
      </c>
    </row>
    <row r="269" spans="1:1" x14ac:dyDescent="0.35">
      <c r="A269" s="5" t="s">
        <v>307</v>
      </c>
    </row>
    <row r="270" spans="1:1" x14ac:dyDescent="0.35">
      <c r="A270" s="5" t="s">
        <v>308</v>
      </c>
    </row>
    <row r="271" spans="1:1" x14ac:dyDescent="0.35">
      <c r="A271" s="5" t="s">
        <v>498</v>
      </c>
    </row>
    <row r="272" spans="1:1" x14ac:dyDescent="0.35">
      <c r="A272" s="5" t="s">
        <v>309</v>
      </c>
    </row>
    <row r="273" spans="1:1" x14ac:dyDescent="0.35">
      <c r="A273" s="5" t="s">
        <v>310</v>
      </c>
    </row>
    <row r="274" spans="1:1" x14ac:dyDescent="0.35">
      <c r="A274" s="5" t="s">
        <v>499</v>
      </c>
    </row>
    <row r="275" spans="1:1" x14ac:dyDescent="0.35">
      <c r="A275" s="5" t="s">
        <v>500</v>
      </c>
    </row>
    <row r="276" spans="1:1" x14ac:dyDescent="0.35">
      <c r="A276" s="5" t="s">
        <v>501</v>
      </c>
    </row>
    <row r="277" spans="1:1" x14ac:dyDescent="0.35">
      <c r="A277" s="5" t="s">
        <v>502</v>
      </c>
    </row>
    <row r="278" spans="1:1" x14ac:dyDescent="0.35">
      <c r="A278" s="5" t="s">
        <v>313</v>
      </c>
    </row>
    <row r="279" spans="1:1" x14ac:dyDescent="0.35">
      <c r="A279" s="5" t="s">
        <v>503</v>
      </c>
    </row>
    <row r="280" spans="1:1" x14ac:dyDescent="0.35">
      <c r="A280" s="5" t="s">
        <v>504</v>
      </c>
    </row>
    <row r="281" spans="1:1" x14ac:dyDescent="0.35">
      <c r="A281" s="5" t="s">
        <v>505</v>
      </c>
    </row>
    <row r="282" spans="1:1" x14ac:dyDescent="0.35">
      <c r="A282" s="5" t="s">
        <v>318</v>
      </c>
    </row>
    <row r="283" spans="1:1" x14ac:dyDescent="0.35">
      <c r="A283" s="5" t="s">
        <v>507</v>
      </c>
    </row>
    <row r="284" spans="1:1" x14ac:dyDescent="0.35">
      <c r="A284" s="5" t="s">
        <v>508</v>
      </c>
    </row>
    <row r="285" spans="1:1" x14ac:dyDescent="0.35">
      <c r="A285" s="5" t="s">
        <v>323</v>
      </c>
    </row>
    <row r="286" spans="1:1" x14ac:dyDescent="0.35">
      <c r="A286" s="5" t="s">
        <v>509</v>
      </c>
    </row>
    <row r="287" spans="1:1" x14ac:dyDescent="0.35">
      <c r="A287" s="5" t="s">
        <v>327</v>
      </c>
    </row>
    <row r="288" spans="1:1" x14ac:dyDescent="0.35">
      <c r="A288" s="5" t="s">
        <v>328</v>
      </c>
    </row>
    <row r="289" spans="1:1" x14ac:dyDescent="0.35">
      <c r="A289" s="5" t="s">
        <v>510</v>
      </c>
    </row>
    <row r="290" spans="1:1" x14ac:dyDescent="0.35">
      <c r="A290" s="5" t="s">
        <v>511</v>
      </c>
    </row>
    <row r="291" spans="1:1" x14ac:dyDescent="0.35">
      <c r="A291" s="5" t="s">
        <v>512</v>
      </c>
    </row>
    <row r="292" spans="1:1" x14ac:dyDescent="0.35">
      <c r="A292" s="5" t="s">
        <v>513</v>
      </c>
    </row>
    <row r="293" spans="1:1" x14ac:dyDescent="0.35">
      <c r="A293" s="5" t="s">
        <v>332</v>
      </c>
    </row>
    <row r="294" spans="1:1" x14ac:dyDescent="0.35">
      <c r="A294" s="5" t="s">
        <v>333</v>
      </c>
    </row>
    <row r="295" spans="1:1" x14ac:dyDescent="0.35">
      <c r="A295" s="5" t="s">
        <v>515</v>
      </c>
    </row>
    <row r="296" spans="1:1" x14ac:dyDescent="0.35">
      <c r="A296" s="5" t="s">
        <v>516</v>
      </c>
    </row>
  </sheetData>
  <autoFilter ref="A1:E296" xr:uid="{58645266-411F-40CB-A63A-55B102316F61}">
    <sortState xmlns:xlrd2="http://schemas.microsoft.com/office/spreadsheetml/2017/richdata2" ref="A2:E296">
      <sortCondition ref="E1:E296"/>
    </sortState>
  </autoFilter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DB38-BF75-49AF-9B7B-0FCB52FCFDD0}">
  <sheetPr>
    <tabColor theme="6" tint="0.39997558519241921"/>
  </sheetPr>
  <dimension ref="A1:E249"/>
  <sheetViews>
    <sheetView workbookViewId="0">
      <selection activeCell="F6" sqref="F6"/>
    </sheetView>
  </sheetViews>
  <sheetFormatPr baseColWidth="10" defaultRowHeight="14.5" x14ac:dyDescent="0.35"/>
  <cols>
    <col min="1" max="1" width="25.54296875" bestFit="1" customWidth="1"/>
    <col min="2" max="2" width="14.90625" bestFit="1" customWidth="1"/>
    <col min="3" max="3" width="11" bestFit="1" customWidth="1"/>
    <col min="4" max="4" width="14.26953125" bestFit="1" customWidth="1"/>
    <col min="5" max="5" width="4.90625" bestFit="1" customWidth="1"/>
  </cols>
  <sheetData>
    <row r="1" spans="1:5" x14ac:dyDescent="0.35">
      <c r="A1" s="5" t="s">
        <v>0</v>
      </c>
      <c r="B1" t="s">
        <v>57</v>
      </c>
      <c r="C1" t="s">
        <v>58</v>
      </c>
      <c r="D1" t="s">
        <v>59</v>
      </c>
      <c r="E1" t="s">
        <v>52</v>
      </c>
    </row>
    <row r="2" spans="1:5" x14ac:dyDescent="0.35">
      <c r="A2" s="5" t="s">
        <v>536</v>
      </c>
      <c r="B2">
        <v>1</v>
      </c>
      <c r="C2">
        <v>1</v>
      </c>
      <c r="D2">
        <f t="shared" ref="D2:D16" si="0">IF(SUM(B2:C2)/2 &lt; 1, "NV",SUM(B2:C2)/2)</f>
        <v>1</v>
      </c>
      <c r="E2">
        <f t="shared" ref="E2:E16" si="1">RANK(D2,D:D,1)</f>
        <v>1</v>
      </c>
    </row>
    <row r="3" spans="1:5" x14ac:dyDescent="0.35">
      <c r="A3" s="5" t="s">
        <v>489</v>
      </c>
      <c r="B3">
        <v>2</v>
      </c>
      <c r="C3">
        <v>5</v>
      </c>
      <c r="D3">
        <f t="shared" si="0"/>
        <v>3.5</v>
      </c>
      <c r="E3">
        <f t="shared" si="1"/>
        <v>2</v>
      </c>
    </row>
    <row r="4" spans="1:5" x14ac:dyDescent="0.35">
      <c r="A4" s="5" t="s">
        <v>554</v>
      </c>
      <c r="B4">
        <v>7</v>
      </c>
      <c r="C4">
        <v>2</v>
      </c>
      <c r="D4">
        <f t="shared" si="0"/>
        <v>4.5</v>
      </c>
      <c r="E4">
        <f t="shared" si="1"/>
        <v>3</v>
      </c>
    </row>
    <row r="5" spans="1:5" x14ac:dyDescent="0.35">
      <c r="A5" s="5" t="s">
        <v>541</v>
      </c>
      <c r="B5">
        <v>9</v>
      </c>
      <c r="C5">
        <v>4</v>
      </c>
      <c r="D5">
        <f t="shared" si="0"/>
        <v>6.5</v>
      </c>
      <c r="E5">
        <f t="shared" si="1"/>
        <v>4</v>
      </c>
    </row>
    <row r="6" spans="1:5" x14ac:dyDescent="0.35">
      <c r="A6" s="5" t="s">
        <v>476</v>
      </c>
      <c r="B6">
        <v>5</v>
      </c>
      <c r="C6">
        <v>8</v>
      </c>
      <c r="D6">
        <f t="shared" si="0"/>
        <v>6.5</v>
      </c>
      <c r="E6">
        <f t="shared" si="1"/>
        <v>4</v>
      </c>
    </row>
    <row r="7" spans="1:5" x14ac:dyDescent="0.35">
      <c r="A7" s="5" t="s">
        <v>548</v>
      </c>
      <c r="B7">
        <v>12</v>
      </c>
      <c r="C7">
        <v>6</v>
      </c>
      <c r="D7">
        <f t="shared" si="0"/>
        <v>9</v>
      </c>
      <c r="E7">
        <f t="shared" si="1"/>
        <v>6</v>
      </c>
    </row>
    <row r="8" spans="1:5" x14ac:dyDescent="0.35">
      <c r="A8" s="5" t="s">
        <v>455</v>
      </c>
      <c r="B8">
        <v>16</v>
      </c>
      <c r="C8">
        <v>3</v>
      </c>
      <c r="D8">
        <f t="shared" si="0"/>
        <v>9.5</v>
      </c>
      <c r="E8">
        <f t="shared" si="1"/>
        <v>7</v>
      </c>
    </row>
    <row r="9" spans="1:5" x14ac:dyDescent="0.35">
      <c r="A9" s="5" t="s">
        <v>534</v>
      </c>
      <c r="B9">
        <v>11</v>
      </c>
      <c r="C9">
        <v>10</v>
      </c>
      <c r="D9">
        <f t="shared" si="0"/>
        <v>10.5</v>
      </c>
      <c r="E9">
        <f t="shared" si="1"/>
        <v>8</v>
      </c>
    </row>
    <row r="10" spans="1:5" x14ac:dyDescent="0.35">
      <c r="A10" s="5" t="s">
        <v>482</v>
      </c>
      <c r="B10">
        <v>10</v>
      </c>
      <c r="C10">
        <v>11</v>
      </c>
      <c r="D10">
        <f t="shared" si="0"/>
        <v>10.5</v>
      </c>
      <c r="E10">
        <f t="shared" si="1"/>
        <v>8</v>
      </c>
    </row>
    <row r="11" spans="1:5" x14ac:dyDescent="0.35">
      <c r="A11" s="5" t="s">
        <v>290</v>
      </c>
      <c r="B11">
        <v>3</v>
      </c>
      <c r="C11">
        <v>18</v>
      </c>
      <c r="D11">
        <f t="shared" si="0"/>
        <v>10.5</v>
      </c>
      <c r="E11">
        <f t="shared" si="1"/>
        <v>8</v>
      </c>
    </row>
    <row r="12" spans="1:5" x14ac:dyDescent="0.35">
      <c r="A12" s="5" t="s">
        <v>404</v>
      </c>
      <c r="B12">
        <v>13</v>
      </c>
      <c r="C12">
        <v>9</v>
      </c>
      <c r="D12">
        <f t="shared" si="0"/>
        <v>11</v>
      </c>
      <c r="E12">
        <f t="shared" si="1"/>
        <v>11</v>
      </c>
    </row>
    <row r="13" spans="1:5" x14ac:dyDescent="0.35">
      <c r="A13" s="5" t="s">
        <v>382</v>
      </c>
      <c r="B13">
        <v>6</v>
      </c>
      <c r="C13">
        <v>17</v>
      </c>
      <c r="D13">
        <f t="shared" si="0"/>
        <v>11.5</v>
      </c>
      <c r="E13">
        <f t="shared" si="1"/>
        <v>12</v>
      </c>
    </row>
    <row r="14" spans="1:5" x14ac:dyDescent="0.35">
      <c r="A14" s="5" t="s">
        <v>549</v>
      </c>
      <c r="B14">
        <v>17</v>
      </c>
      <c r="C14">
        <v>7</v>
      </c>
      <c r="D14">
        <f t="shared" si="0"/>
        <v>12</v>
      </c>
      <c r="E14">
        <f t="shared" si="1"/>
        <v>13</v>
      </c>
    </row>
    <row r="15" spans="1:5" x14ac:dyDescent="0.35">
      <c r="A15" s="5" t="s">
        <v>363</v>
      </c>
      <c r="B15">
        <v>4</v>
      </c>
      <c r="C15">
        <v>20</v>
      </c>
      <c r="D15">
        <f t="shared" si="0"/>
        <v>12</v>
      </c>
      <c r="E15">
        <f t="shared" si="1"/>
        <v>13</v>
      </c>
    </row>
    <row r="16" spans="1:5" x14ac:dyDescent="0.35">
      <c r="A16" s="5" t="s">
        <v>544</v>
      </c>
      <c r="B16">
        <v>8</v>
      </c>
      <c r="C16">
        <v>27</v>
      </c>
      <c r="D16">
        <f t="shared" si="0"/>
        <v>17.5</v>
      </c>
      <c r="E16">
        <f t="shared" si="1"/>
        <v>15</v>
      </c>
    </row>
    <row r="17" spans="1:1" x14ac:dyDescent="0.35">
      <c r="A17" s="5" t="s">
        <v>70</v>
      </c>
    </row>
    <row r="18" spans="1:1" x14ac:dyDescent="0.35">
      <c r="A18" s="5" t="s">
        <v>73</v>
      </c>
    </row>
    <row r="19" spans="1:1" x14ac:dyDescent="0.35">
      <c r="A19" s="5" t="s">
        <v>74</v>
      </c>
    </row>
    <row r="20" spans="1:1" x14ac:dyDescent="0.35">
      <c r="A20" s="5" t="s">
        <v>76</v>
      </c>
    </row>
    <row r="21" spans="1:1" x14ac:dyDescent="0.35">
      <c r="A21" s="5" t="s">
        <v>77</v>
      </c>
    </row>
    <row r="22" spans="1:1" x14ac:dyDescent="0.35">
      <c r="A22" s="5" t="s">
        <v>78</v>
      </c>
    </row>
    <row r="23" spans="1:1" x14ac:dyDescent="0.35">
      <c r="A23" s="5" t="s">
        <v>80</v>
      </c>
    </row>
    <row r="24" spans="1:1" x14ac:dyDescent="0.35">
      <c r="A24" s="5" t="s">
        <v>521</v>
      </c>
    </row>
    <row r="25" spans="1:1" x14ac:dyDescent="0.35">
      <c r="A25" s="5" t="s">
        <v>81</v>
      </c>
    </row>
    <row r="26" spans="1:1" x14ac:dyDescent="0.35">
      <c r="A26" s="5" t="s">
        <v>340</v>
      </c>
    </row>
    <row r="27" spans="1:1" x14ac:dyDescent="0.35">
      <c r="A27" s="5" t="s">
        <v>342</v>
      </c>
    </row>
    <row r="28" spans="1:1" x14ac:dyDescent="0.35">
      <c r="A28" s="5" t="s">
        <v>83</v>
      </c>
    </row>
    <row r="29" spans="1:1" x14ac:dyDescent="0.35">
      <c r="A29" s="5" t="s">
        <v>84</v>
      </c>
    </row>
    <row r="30" spans="1:1" x14ac:dyDescent="0.35">
      <c r="A30" s="5" t="s">
        <v>85</v>
      </c>
    </row>
    <row r="31" spans="1:1" x14ac:dyDescent="0.35">
      <c r="A31" s="5" t="s">
        <v>522</v>
      </c>
    </row>
    <row r="32" spans="1:1" x14ac:dyDescent="0.35">
      <c r="A32" s="5" t="s">
        <v>87</v>
      </c>
    </row>
    <row r="33" spans="1:1" x14ac:dyDescent="0.35">
      <c r="A33" s="5" t="s">
        <v>344</v>
      </c>
    </row>
    <row r="34" spans="1:1" x14ac:dyDescent="0.35">
      <c r="A34" s="5" t="s">
        <v>345</v>
      </c>
    </row>
    <row r="35" spans="1:1" x14ac:dyDescent="0.35">
      <c r="A35" s="5" t="s">
        <v>346</v>
      </c>
    </row>
    <row r="36" spans="1:1" x14ac:dyDescent="0.35">
      <c r="A36" s="5" t="s">
        <v>347</v>
      </c>
    </row>
    <row r="37" spans="1:1" x14ac:dyDescent="0.35">
      <c r="A37" s="5" t="s">
        <v>90</v>
      </c>
    </row>
    <row r="38" spans="1:1" x14ac:dyDescent="0.35">
      <c r="A38" s="5" t="s">
        <v>523</v>
      </c>
    </row>
    <row r="39" spans="1:1" x14ac:dyDescent="0.35">
      <c r="A39" s="5" t="s">
        <v>348</v>
      </c>
    </row>
    <row r="40" spans="1:1" x14ac:dyDescent="0.35">
      <c r="A40" s="5" t="s">
        <v>524</v>
      </c>
    </row>
    <row r="41" spans="1:1" x14ac:dyDescent="0.35">
      <c r="A41" s="5" t="s">
        <v>92</v>
      </c>
    </row>
    <row r="42" spans="1:1" x14ac:dyDescent="0.35">
      <c r="A42" s="5" t="s">
        <v>525</v>
      </c>
    </row>
    <row r="43" spans="1:1" x14ac:dyDescent="0.35">
      <c r="A43" s="5" t="s">
        <v>349</v>
      </c>
    </row>
    <row r="44" spans="1:1" x14ac:dyDescent="0.35">
      <c r="A44" s="5" t="s">
        <v>94</v>
      </c>
    </row>
    <row r="45" spans="1:1" x14ac:dyDescent="0.35">
      <c r="A45" s="5" t="s">
        <v>350</v>
      </c>
    </row>
    <row r="46" spans="1:1" x14ac:dyDescent="0.35">
      <c r="A46" s="5" t="s">
        <v>95</v>
      </c>
    </row>
    <row r="47" spans="1:1" x14ac:dyDescent="0.35">
      <c r="A47" s="5" t="s">
        <v>97</v>
      </c>
    </row>
    <row r="48" spans="1:1" x14ac:dyDescent="0.35">
      <c r="A48" s="5" t="s">
        <v>99</v>
      </c>
    </row>
    <row r="49" spans="1:1" x14ac:dyDescent="0.35">
      <c r="A49" s="5" t="s">
        <v>101</v>
      </c>
    </row>
    <row r="50" spans="1:1" x14ac:dyDescent="0.35">
      <c r="A50" s="5" t="s">
        <v>103</v>
      </c>
    </row>
    <row r="51" spans="1:1" x14ac:dyDescent="0.35">
      <c r="A51" s="5" t="s">
        <v>106</v>
      </c>
    </row>
    <row r="52" spans="1:1" x14ac:dyDescent="0.35">
      <c r="A52" s="5" t="s">
        <v>352</v>
      </c>
    </row>
    <row r="53" spans="1:1" x14ac:dyDescent="0.35">
      <c r="A53" s="5" t="s">
        <v>353</v>
      </c>
    </row>
    <row r="54" spans="1:1" x14ac:dyDescent="0.35">
      <c r="A54" s="5" t="s">
        <v>526</v>
      </c>
    </row>
    <row r="55" spans="1:1" x14ac:dyDescent="0.35">
      <c r="A55" s="5" t="s">
        <v>108</v>
      </c>
    </row>
    <row r="56" spans="1:1" x14ac:dyDescent="0.35">
      <c r="A56" s="5" t="s">
        <v>109</v>
      </c>
    </row>
    <row r="57" spans="1:1" x14ac:dyDescent="0.35">
      <c r="A57" s="5" t="s">
        <v>111</v>
      </c>
    </row>
    <row r="58" spans="1:1" x14ac:dyDescent="0.35">
      <c r="A58" s="5" t="s">
        <v>112</v>
      </c>
    </row>
    <row r="59" spans="1:1" x14ac:dyDescent="0.35">
      <c r="A59" s="5" t="s">
        <v>357</v>
      </c>
    </row>
    <row r="60" spans="1:1" x14ac:dyDescent="0.35">
      <c r="A60" s="5" t="s">
        <v>527</v>
      </c>
    </row>
    <row r="61" spans="1:1" x14ac:dyDescent="0.35">
      <c r="A61" s="5" t="s">
        <v>358</v>
      </c>
    </row>
    <row r="62" spans="1:1" x14ac:dyDescent="0.35">
      <c r="A62" s="5" t="s">
        <v>359</v>
      </c>
    </row>
    <row r="63" spans="1:1" x14ac:dyDescent="0.35">
      <c r="A63" s="5" t="s">
        <v>360</v>
      </c>
    </row>
    <row r="64" spans="1:1" x14ac:dyDescent="0.35">
      <c r="A64" s="5" t="s">
        <v>361</v>
      </c>
    </row>
    <row r="65" spans="1:1" x14ac:dyDescent="0.35">
      <c r="A65" s="5" t="s">
        <v>528</v>
      </c>
    </row>
    <row r="66" spans="1:1" x14ac:dyDescent="0.35">
      <c r="A66" s="5" t="s">
        <v>362</v>
      </c>
    </row>
    <row r="67" spans="1:1" x14ac:dyDescent="0.35">
      <c r="A67" s="5" t="s">
        <v>529</v>
      </c>
    </row>
    <row r="68" spans="1:1" x14ac:dyDescent="0.35">
      <c r="A68" s="5" t="s">
        <v>118</v>
      </c>
    </row>
    <row r="69" spans="1:1" x14ac:dyDescent="0.35">
      <c r="A69" s="5" t="s">
        <v>123</v>
      </c>
    </row>
    <row r="70" spans="1:1" x14ac:dyDescent="0.35">
      <c r="A70" s="5" t="s">
        <v>126</v>
      </c>
    </row>
    <row r="71" spans="1:1" x14ac:dyDescent="0.35">
      <c r="A71" s="5" t="s">
        <v>127</v>
      </c>
    </row>
    <row r="72" spans="1:1" x14ac:dyDescent="0.35">
      <c r="A72" s="5" t="s">
        <v>530</v>
      </c>
    </row>
    <row r="73" spans="1:1" x14ac:dyDescent="0.35">
      <c r="A73" s="5" t="s">
        <v>367</v>
      </c>
    </row>
    <row r="74" spans="1:1" x14ac:dyDescent="0.35">
      <c r="A74" s="5" t="s">
        <v>368</v>
      </c>
    </row>
    <row r="75" spans="1:1" x14ac:dyDescent="0.35">
      <c r="A75" s="5" t="s">
        <v>531</v>
      </c>
    </row>
    <row r="76" spans="1:1" x14ac:dyDescent="0.35">
      <c r="A76" s="5" t="s">
        <v>369</v>
      </c>
    </row>
    <row r="77" spans="1:1" x14ac:dyDescent="0.35">
      <c r="A77" s="5" t="s">
        <v>532</v>
      </c>
    </row>
    <row r="78" spans="1:1" x14ac:dyDescent="0.35">
      <c r="A78" s="5" t="s">
        <v>129</v>
      </c>
    </row>
    <row r="79" spans="1:1" x14ac:dyDescent="0.35">
      <c r="A79" s="5" t="s">
        <v>131</v>
      </c>
    </row>
    <row r="80" spans="1:1" x14ac:dyDescent="0.35">
      <c r="A80" s="5" t="s">
        <v>133</v>
      </c>
    </row>
    <row r="81" spans="1:1" x14ac:dyDescent="0.35">
      <c r="A81" s="5" t="s">
        <v>135</v>
      </c>
    </row>
    <row r="82" spans="1:1" x14ac:dyDescent="0.35">
      <c r="A82" s="5" t="s">
        <v>137</v>
      </c>
    </row>
    <row r="83" spans="1:1" x14ac:dyDescent="0.35">
      <c r="A83" s="5" t="s">
        <v>533</v>
      </c>
    </row>
    <row r="84" spans="1:1" x14ac:dyDescent="0.35">
      <c r="A84" s="5" t="s">
        <v>139</v>
      </c>
    </row>
    <row r="85" spans="1:1" x14ac:dyDescent="0.35">
      <c r="A85" s="5" t="s">
        <v>371</v>
      </c>
    </row>
    <row r="86" spans="1:1" x14ac:dyDescent="0.35">
      <c r="A86" s="5" t="s">
        <v>372</v>
      </c>
    </row>
    <row r="87" spans="1:1" x14ac:dyDescent="0.35">
      <c r="A87" s="5" t="s">
        <v>373</v>
      </c>
    </row>
    <row r="88" spans="1:1" x14ac:dyDescent="0.35">
      <c r="A88" s="5" t="s">
        <v>141</v>
      </c>
    </row>
    <row r="89" spans="1:1" x14ac:dyDescent="0.35">
      <c r="A89" s="5" t="s">
        <v>376</v>
      </c>
    </row>
    <row r="90" spans="1:1" x14ac:dyDescent="0.35">
      <c r="A90" s="5" t="s">
        <v>142</v>
      </c>
    </row>
    <row r="91" spans="1:1" x14ac:dyDescent="0.35">
      <c r="A91" s="5" t="s">
        <v>535</v>
      </c>
    </row>
    <row r="92" spans="1:1" x14ac:dyDescent="0.35">
      <c r="A92" s="5" t="s">
        <v>378</v>
      </c>
    </row>
    <row r="93" spans="1:1" x14ac:dyDescent="0.35">
      <c r="A93" s="5" t="s">
        <v>149</v>
      </c>
    </row>
    <row r="94" spans="1:1" x14ac:dyDescent="0.35">
      <c r="A94" s="5" t="s">
        <v>151</v>
      </c>
    </row>
    <row r="95" spans="1:1" x14ac:dyDescent="0.35">
      <c r="A95" s="5" t="s">
        <v>154</v>
      </c>
    </row>
    <row r="96" spans="1:1" x14ac:dyDescent="0.35">
      <c r="A96" s="5" t="s">
        <v>156</v>
      </c>
    </row>
    <row r="97" spans="1:1" x14ac:dyDescent="0.35">
      <c r="A97" s="5" t="s">
        <v>379</v>
      </c>
    </row>
    <row r="98" spans="1:1" x14ac:dyDescent="0.35">
      <c r="A98" s="5" t="s">
        <v>160</v>
      </c>
    </row>
    <row r="99" spans="1:1" x14ac:dyDescent="0.35">
      <c r="A99" s="5" t="s">
        <v>380</v>
      </c>
    </row>
    <row r="100" spans="1:1" x14ac:dyDescent="0.35">
      <c r="A100" s="5" t="s">
        <v>381</v>
      </c>
    </row>
    <row r="101" spans="1:1" x14ac:dyDescent="0.35">
      <c r="A101" s="5" t="s">
        <v>383</v>
      </c>
    </row>
    <row r="102" spans="1:1" x14ac:dyDescent="0.35">
      <c r="A102" s="5" t="s">
        <v>385</v>
      </c>
    </row>
    <row r="103" spans="1:1" x14ac:dyDescent="0.35">
      <c r="A103" s="5" t="s">
        <v>386</v>
      </c>
    </row>
    <row r="104" spans="1:1" x14ac:dyDescent="0.35">
      <c r="A104" s="5" t="s">
        <v>387</v>
      </c>
    </row>
    <row r="105" spans="1:1" x14ac:dyDescent="0.35">
      <c r="A105" s="5" t="s">
        <v>388</v>
      </c>
    </row>
    <row r="106" spans="1:1" x14ac:dyDescent="0.35">
      <c r="A106" s="5" t="s">
        <v>389</v>
      </c>
    </row>
    <row r="107" spans="1:1" x14ac:dyDescent="0.35">
      <c r="A107" s="5" t="s">
        <v>390</v>
      </c>
    </row>
    <row r="108" spans="1:1" x14ac:dyDescent="0.35">
      <c r="A108" s="5" t="s">
        <v>171</v>
      </c>
    </row>
    <row r="109" spans="1:1" x14ac:dyDescent="0.35">
      <c r="A109" s="5" t="s">
        <v>173</v>
      </c>
    </row>
    <row r="110" spans="1:1" x14ac:dyDescent="0.35">
      <c r="A110" s="5" t="s">
        <v>174</v>
      </c>
    </row>
    <row r="111" spans="1:1" x14ac:dyDescent="0.35">
      <c r="A111" s="5" t="s">
        <v>537</v>
      </c>
    </row>
    <row r="112" spans="1:1" x14ac:dyDescent="0.35">
      <c r="A112" s="5" t="s">
        <v>177</v>
      </c>
    </row>
    <row r="113" spans="1:1" x14ac:dyDescent="0.35">
      <c r="A113" s="5" t="s">
        <v>397</v>
      </c>
    </row>
    <row r="114" spans="1:1" x14ac:dyDescent="0.35">
      <c r="A114" s="5" t="s">
        <v>178</v>
      </c>
    </row>
    <row r="115" spans="1:1" x14ac:dyDescent="0.35">
      <c r="A115" s="5" t="s">
        <v>182</v>
      </c>
    </row>
    <row r="116" spans="1:1" x14ac:dyDescent="0.35">
      <c r="A116" s="5" t="s">
        <v>398</v>
      </c>
    </row>
    <row r="117" spans="1:1" x14ac:dyDescent="0.35">
      <c r="A117" s="5" t="s">
        <v>538</v>
      </c>
    </row>
    <row r="118" spans="1:1" x14ac:dyDescent="0.35">
      <c r="A118" s="5" t="s">
        <v>184</v>
      </c>
    </row>
    <row r="119" spans="1:1" x14ac:dyDescent="0.35">
      <c r="A119" s="5" t="s">
        <v>400</v>
      </c>
    </row>
    <row r="120" spans="1:1" x14ac:dyDescent="0.35">
      <c r="A120" s="5" t="s">
        <v>403</v>
      </c>
    </row>
    <row r="121" spans="1:1" x14ac:dyDescent="0.35">
      <c r="A121" s="5" t="s">
        <v>192</v>
      </c>
    </row>
    <row r="122" spans="1:1" x14ac:dyDescent="0.35">
      <c r="A122" s="5" t="s">
        <v>405</v>
      </c>
    </row>
    <row r="123" spans="1:1" x14ac:dyDescent="0.35">
      <c r="A123" s="5" t="s">
        <v>406</v>
      </c>
    </row>
    <row r="124" spans="1:1" x14ac:dyDescent="0.35">
      <c r="A124" s="5" t="s">
        <v>408</v>
      </c>
    </row>
    <row r="125" spans="1:1" x14ac:dyDescent="0.35">
      <c r="A125" s="5" t="s">
        <v>539</v>
      </c>
    </row>
    <row r="126" spans="1:1" x14ac:dyDescent="0.35">
      <c r="A126" s="5" t="s">
        <v>410</v>
      </c>
    </row>
    <row r="127" spans="1:1" x14ac:dyDescent="0.35">
      <c r="A127" s="5" t="s">
        <v>411</v>
      </c>
    </row>
    <row r="128" spans="1:1" x14ac:dyDescent="0.35">
      <c r="A128" s="5" t="s">
        <v>412</v>
      </c>
    </row>
    <row r="129" spans="1:1" x14ac:dyDescent="0.35">
      <c r="A129" s="5" t="s">
        <v>200</v>
      </c>
    </row>
    <row r="130" spans="1:1" x14ac:dyDescent="0.35">
      <c r="A130" s="5" t="s">
        <v>202</v>
      </c>
    </row>
    <row r="131" spans="1:1" x14ac:dyDescent="0.35">
      <c r="A131" s="5" t="s">
        <v>413</v>
      </c>
    </row>
    <row r="132" spans="1:1" x14ac:dyDescent="0.35">
      <c r="A132" s="5" t="s">
        <v>414</v>
      </c>
    </row>
    <row r="133" spans="1:1" x14ac:dyDescent="0.35">
      <c r="A133" s="5" t="s">
        <v>204</v>
      </c>
    </row>
    <row r="134" spans="1:1" x14ac:dyDescent="0.35">
      <c r="A134" s="5" t="s">
        <v>208</v>
      </c>
    </row>
    <row r="135" spans="1:1" x14ac:dyDescent="0.35">
      <c r="A135" s="5" t="s">
        <v>418</v>
      </c>
    </row>
    <row r="136" spans="1:1" x14ac:dyDescent="0.35">
      <c r="A136" s="5" t="s">
        <v>422</v>
      </c>
    </row>
    <row r="137" spans="1:1" x14ac:dyDescent="0.35">
      <c r="A137" s="5" t="s">
        <v>423</v>
      </c>
    </row>
    <row r="138" spans="1:1" x14ac:dyDescent="0.35">
      <c r="A138" s="5" t="s">
        <v>424</v>
      </c>
    </row>
    <row r="139" spans="1:1" x14ac:dyDescent="0.35">
      <c r="A139" s="5" t="s">
        <v>425</v>
      </c>
    </row>
    <row r="140" spans="1:1" x14ac:dyDescent="0.35">
      <c r="A140" s="5" t="s">
        <v>426</v>
      </c>
    </row>
    <row r="141" spans="1:1" x14ac:dyDescent="0.35">
      <c r="A141" s="5" t="s">
        <v>428</v>
      </c>
    </row>
    <row r="142" spans="1:1" x14ac:dyDescent="0.35">
      <c r="A142" s="5" t="s">
        <v>429</v>
      </c>
    </row>
    <row r="143" spans="1:1" x14ac:dyDescent="0.35">
      <c r="A143" s="5" t="s">
        <v>430</v>
      </c>
    </row>
    <row r="144" spans="1:1" x14ac:dyDescent="0.35">
      <c r="A144" s="5" t="s">
        <v>431</v>
      </c>
    </row>
    <row r="145" spans="1:1" x14ac:dyDescent="0.35">
      <c r="A145" s="5" t="s">
        <v>432</v>
      </c>
    </row>
    <row r="146" spans="1:1" x14ac:dyDescent="0.35">
      <c r="A146" s="5" t="s">
        <v>219</v>
      </c>
    </row>
    <row r="147" spans="1:1" x14ac:dyDescent="0.35">
      <c r="A147" s="5" t="s">
        <v>433</v>
      </c>
    </row>
    <row r="148" spans="1:1" x14ac:dyDescent="0.35">
      <c r="A148" s="5" t="s">
        <v>221</v>
      </c>
    </row>
    <row r="149" spans="1:1" x14ac:dyDescent="0.35">
      <c r="A149" s="5" t="s">
        <v>225</v>
      </c>
    </row>
    <row r="150" spans="1:1" x14ac:dyDescent="0.35">
      <c r="A150" s="5" t="s">
        <v>435</v>
      </c>
    </row>
    <row r="151" spans="1:1" x14ac:dyDescent="0.35">
      <c r="A151" s="5" t="s">
        <v>436</v>
      </c>
    </row>
    <row r="152" spans="1:1" x14ac:dyDescent="0.35">
      <c r="A152" s="5" t="s">
        <v>437</v>
      </c>
    </row>
    <row r="153" spans="1:1" x14ac:dyDescent="0.35">
      <c r="A153" s="5" t="s">
        <v>234</v>
      </c>
    </row>
    <row r="154" spans="1:1" x14ac:dyDescent="0.35">
      <c r="A154" s="5" t="s">
        <v>540</v>
      </c>
    </row>
    <row r="155" spans="1:1" x14ac:dyDescent="0.35">
      <c r="A155" s="5" t="s">
        <v>236</v>
      </c>
    </row>
    <row r="156" spans="1:1" x14ac:dyDescent="0.35">
      <c r="A156" s="5" t="s">
        <v>438</v>
      </c>
    </row>
    <row r="157" spans="1:1" x14ac:dyDescent="0.35">
      <c r="A157" s="5" t="s">
        <v>439</v>
      </c>
    </row>
    <row r="158" spans="1:1" x14ac:dyDescent="0.35">
      <c r="A158" s="5" t="s">
        <v>241</v>
      </c>
    </row>
    <row r="159" spans="1:1" x14ac:dyDescent="0.35">
      <c r="A159" s="5" t="s">
        <v>242</v>
      </c>
    </row>
    <row r="160" spans="1:1" x14ac:dyDescent="0.35">
      <c r="A160" s="5" t="s">
        <v>440</v>
      </c>
    </row>
    <row r="161" spans="1:1" x14ac:dyDescent="0.35">
      <c r="A161" s="5" t="s">
        <v>441</v>
      </c>
    </row>
    <row r="162" spans="1:1" x14ac:dyDescent="0.35">
      <c r="A162" s="5" t="s">
        <v>442</v>
      </c>
    </row>
    <row r="163" spans="1:1" x14ac:dyDescent="0.35">
      <c r="A163" s="5" t="s">
        <v>443</v>
      </c>
    </row>
    <row r="164" spans="1:1" x14ac:dyDescent="0.35">
      <c r="A164" s="5" t="s">
        <v>445</v>
      </c>
    </row>
    <row r="165" spans="1:1" x14ac:dyDescent="0.35">
      <c r="A165" s="5" t="s">
        <v>446</v>
      </c>
    </row>
    <row r="166" spans="1:1" x14ac:dyDescent="0.35">
      <c r="A166" s="5" t="s">
        <v>448</v>
      </c>
    </row>
    <row r="167" spans="1:1" x14ac:dyDescent="0.35">
      <c r="A167" s="5" t="s">
        <v>449</v>
      </c>
    </row>
    <row r="168" spans="1:1" x14ac:dyDescent="0.35">
      <c r="A168" s="5" t="s">
        <v>247</v>
      </c>
    </row>
    <row r="169" spans="1:1" x14ac:dyDescent="0.35">
      <c r="A169" s="5" t="s">
        <v>248</v>
      </c>
    </row>
    <row r="170" spans="1:1" x14ac:dyDescent="0.35">
      <c r="A170" s="5" t="s">
        <v>451</v>
      </c>
    </row>
    <row r="171" spans="1:1" x14ac:dyDescent="0.35">
      <c r="A171" s="5" t="s">
        <v>252</v>
      </c>
    </row>
    <row r="172" spans="1:1" x14ac:dyDescent="0.35">
      <c r="A172" s="5" t="s">
        <v>542</v>
      </c>
    </row>
    <row r="173" spans="1:1" x14ac:dyDescent="0.35">
      <c r="A173" s="5" t="s">
        <v>543</v>
      </c>
    </row>
    <row r="174" spans="1:1" x14ac:dyDescent="0.35">
      <c r="A174" s="5" t="s">
        <v>452</v>
      </c>
    </row>
    <row r="175" spans="1:1" x14ac:dyDescent="0.35">
      <c r="A175" s="5" t="s">
        <v>453</v>
      </c>
    </row>
    <row r="176" spans="1:1" x14ac:dyDescent="0.35">
      <c r="A176" s="5" t="s">
        <v>454</v>
      </c>
    </row>
    <row r="177" spans="1:1" x14ac:dyDescent="0.35">
      <c r="A177" s="5" t="s">
        <v>545</v>
      </c>
    </row>
    <row r="178" spans="1:1" x14ac:dyDescent="0.35">
      <c r="A178" s="5" t="s">
        <v>258</v>
      </c>
    </row>
    <row r="179" spans="1:1" x14ac:dyDescent="0.35">
      <c r="A179" s="5" t="s">
        <v>259</v>
      </c>
    </row>
    <row r="180" spans="1:1" x14ac:dyDescent="0.35">
      <c r="A180" s="5" t="s">
        <v>260</v>
      </c>
    </row>
    <row r="181" spans="1:1" x14ac:dyDescent="0.35">
      <c r="A181" s="5" t="s">
        <v>459</v>
      </c>
    </row>
    <row r="182" spans="1:1" x14ac:dyDescent="0.35">
      <c r="A182" s="5" t="s">
        <v>262</v>
      </c>
    </row>
    <row r="183" spans="1:1" x14ac:dyDescent="0.35">
      <c r="A183" s="5" t="s">
        <v>461</v>
      </c>
    </row>
    <row r="184" spans="1:1" x14ac:dyDescent="0.35">
      <c r="A184" s="5" t="s">
        <v>462</v>
      </c>
    </row>
    <row r="185" spans="1:1" x14ac:dyDescent="0.35">
      <c r="A185" s="5" t="s">
        <v>265</v>
      </c>
    </row>
    <row r="186" spans="1:1" x14ac:dyDescent="0.35">
      <c r="A186" s="5" t="s">
        <v>463</v>
      </c>
    </row>
    <row r="187" spans="1:1" x14ac:dyDescent="0.35">
      <c r="A187" s="5" t="s">
        <v>464</v>
      </c>
    </row>
    <row r="188" spans="1:1" x14ac:dyDescent="0.35">
      <c r="A188" s="5" t="s">
        <v>269</v>
      </c>
    </row>
    <row r="189" spans="1:1" x14ac:dyDescent="0.35">
      <c r="A189" s="5" t="s">
        <v>270</v>
      </c>
    </row>
    <row r="190" spans="1:1" x14ac:dyDescent="0.35">
      <c r="A190" s="5" t="s">
        <v>546</v>
      </c>
    </row>
    <row r="191" spans="1:1" x14ac:dyDescent="0.35">
      <c r="A191" s="5" t="s">
        <v>273</v>
      </c>
    </row>
    <row r="192" spans="1:1" x14ac:dyDescent="0.35">
      <c r="A192" s="5" t="s">
        <v>466</v>
      </c>
    </row>
    <row r="193" spans="1:1" x14ac:dyDescent="0.35">
      <c r="A193" s="5" t="s">
        <v>547</v>
      </c>
    </row>
    <row r="194" spans="1:1" x14ac:dyDescent="0.35">
      <c r="A194" s="5" t="s">
        <v>468</v>
      </c>
    </row>
    <row r="195" spans="1:1" x14ac:dyDescent="0.35">
      <c r="A195" s="5" t="s">
        <v>469</v>
      </c>
    </row>
    <row r="196" spans="1:1" x14ac:dyDescent="0.35">
      <c r="A196" s="5" t="s">
        <v>470</v>
      </c>
    </row>
    <row r="197" spans="1:1" x14ac:dyDescent="0.35">
      <c r="A197" s="5" t="s">
        <v>278</v>
      </c>
    </row>
    <row r="198" spans="1:1" x14ac:dyDescent="0.35">
      <c r="A198" s="5" t="s">
        <v>550</v>
      </c>
    </row>
    <row r="199" spans="1:1" x14ac:dyDescent="0.35">
      <c r="A199" s="5" t="s">
        <v>471</v>
      </c>
    </row>
    <row r="200" spans="1:1" x14ac:dyDescent="0.35">
      <c r="A200" s="5" t="s">
        <v>472</v>
      </c>
    </row>
    <row r="201" spans="1:1" x14ac:dyDescent="0.35">
      <c r="A201" s="5" t="s">
        <v>473</v>
      </c>
    </row>
    <row r="202" spans="1:1" x14ac:dyDescent="0.35">
      <c r="A202" s="5" t="s">
        <v>283</v>
      </c>
    </row>
    <row r="203" spans="1:1" x14ac:dyDescent="0.35">
      <c r="A203" s="5" t="s">
        <v>284</v>
      </c>
    </row>
    <row r="204" spans="1:1" x14ac:dyDescent="0.35">
      <c r="A204" s="5" t="s">
        <v>475</v>
      </c>
    </row>
    <row r="205" spans="1:1" x14ac:dyDescent="0.35">
      <c r="A205" s="5" t="s">
        <v>285</v>
      </c>
    </row>
    <row r="206" spans="1:1" x14ac:dyDescent="0.35">
      <c r="A206" s="5" t="s">
        <v>286</v>
      </c>
    </row>
    <row r="207" spans="1:1" x14ac:dyDescent="0.35">
      <c r="A207" s="5" t="s">
        <v>477</v>
      </c>
    </row>
    <row r="208" spans="1:1" x14ac:dyDescent="0.35">
      <c r="A208" s="5" t="s">
        <v>551</v>
      </c>
    </row>
    <row r="209" spans="1:1" x14ac:dyDescent="0.35">
      <c r="A209" s="5" t="s">
        <v>287</v>
      </c>
    </row>
    <row r="210" spans="1:1" x14ac:dyDescent="0.35">
      <c r="A210" s="5" t="s">
        <v>552</v>
      </c>
    </row>
    <row r="211" spans="1:1" x14ac:dyDescent="0.35">
      <c r="A211" s="5" t="s">
        <v>479</v>
      </c>
    </row>
    <row r="212" spans="1:1" x14ac:dyDescent="0.35">
      <c r="A212" s="5" t="s">
        <v>289</v>
      </c>
    </row>
    <row r="213" spans="1:1" x14ac:dyDescent="0.35">
      <c r="A213" s="5" t="s">
        <v>480</v>
      </c>
    </row>
    <row r="214" spans="1:1" x14ac:dyDescent="0.35">
      <c r="A214" s="5" t="s">
        <v>481</v>
      </c>
    </row>
    <row r="215" spans="1:1" x14ac:dyDescent="0.35">
      <c r="A215" s="5" t="s">
        <v>292</v>
      </c>
    </row>
    <row r="216" spans="1:1" x14ac:dyDescent="0.35">
      <c r="A216" s="5" t="s">
        <v>484</v>
      </c>
    </row>
    <row r="217" spans="1:1" x14ac:dyDescent="0.35">
      <c r="A217" s="5" t="s">
        <v>486</v>
      </c>
    </row>
    <row r="218" spans="1:1" x14ac:dyDescent="0.35">
      <c r="A218" s="5" t="s">
        <v>487</v>
      </c>
    </row>
    <row r="219" spans="1:1" x14ac:dyDescent="0.35">
      <c r="A219" s="5" t="s">
        <v>296</v>
      </c>
    </row>
    <row r="220" spans="1:1" x14ac:dyDescent="0.35">
      <c r="A220" s="5" t="s">
        <v>297</v>
      </c>
    </row>
    <row r="221" spans="1:1" x14ac:dyDescent="0.35">
      <c r="A221" s="5" t="s">
        <v>488</v>
      </c>
    </row>
    <row r="222" spans="1:1" x14ac:dyDescent="0.35">
      <c r="A222" s="5" t="s">
        <v>492</v>
      </c>
    </row>
    <row r="223" spans="1:1" x14ac:dyDescent="0.35">
      <c r="A223" s="5" t="s">
        <v>493</v>
      </c>
    </row>
    <row r="224" spans="1:1" x14ac:dyDescent="0.35">
      <c r="A224" s="5" t="s">
        <v>494</v>
      </c>
    </row>
    <row r="225" spans="1:1" x14ac:dyDescent="0.35">
      <c r="A225" s="5" t="s">
        <v>495</v>
      </c>
    </row>
    <row r="226" spans="1:1" x14ac:dyDescent="0.35">
      <c r="A226" s="5" t="s">
        <v>496</v>
      </c>
    </row>
    <row r="227" spans="1:1" x14ac:dyDescent="0.35">
      <c r="A227" s="5" t="s">
        <v>305</v>
      </c>
    </row>
    <row r="228" spans="1:1" x14ac:dyDescent="0.35">
      <c r="A228" s="5" t="s">
        <v>553</v>
      </c>
    </row>
    <row r="229" spans="1:1" x14ac:dyDescent="0.35">
      <c r="A229" s="5" t="s">
        <v>306</v>
      </c>
    </row>
    <row r="230" spans="1:1" x14ac:dyDescent="0.35">
      <c r="A230" s="5" t="s">
        <v>307</v>
      </c>
    </row>
    <row r="231" spans="1:1" x14ac:dyDescent="0.35">
      <c r="A231" s="5" t="s">
        <v>308</v>
      </c>
    </row>
    <row r="232" spans="1:1" x14ac:dyDescent="0.35">
      <c r="A232" s="5" t="s">
        <v>310</v>
      </c>
    </row>
    <row r="233" spans="1:1" x14ac:dyDescent="0.35">
      <c r="A233" s="5" t="s">
        <v>555</v>
      </c>
    </row>
    <row r="234" spans="1:1" x14ac:dyDescent="0.35">
      <c r="A234" s="5" t="s">
        <v>499</v>
      </c>
    </row>
    <row r="235" spans="1:1" x14ac:dyDescent="0.35">
      <c r="A235" s="5" t="s">
        <v>556</v>
      </c>
    </row>
    <row r="236" spans="1:1" x14ac:dyDescent="0.35">
      <c r="A236" s="5" t="s">
        <v>557</v>
      </c>
    </row>
    <row r="237" spans="1:1" x14ac:dyDescent="0.35">
      <c r="A237" s="5" t="s">
        <v>501</v>
      </c>
    </row>
    <row r="238" spans="1:1" x14ac:dyDescent="0.35">
      <c r="A238" s="5" t="s">
        <v>504</v>
      </c>
    </row>
    <row r="239" spans="1:1" x14ac:dyDescent="0.35">
      <c r="A239" s="5" t="s">
        <v>318</v>
      </c>
    </row>
    <row r="240" spans="1:1" x14ac:dyDescent="0.35">
      <c r="A240" s="5" t="s">
        <v>507</v>
      </c>
    </row>
    <row r="241" spans="1:1" x14ac:dyDescent="0.35">
      <c r="A241" s="5" t="s">
        <v>508</v>
      </c>
    </row>
    <row r="242" spans="1:1" x14ac:dyDescent="0.35">
      <c r="A242" s="5" t="s">
        <v>509</v>
      </c>
    </row>
    <row r="243" spans="1:1" x14ac:dyDescent="0.35">
      <c r="A243" s="5" t="s">
        <v>510</v>
      </c>
    </row>
    <row r="244" spans="1:1" x14ac:dyDescent="0.35">
      <c r="A244" s="5" t="s">
        <v>558</v>
      </c>
    </row>
    <row r="245" spans="1:1" x14ac:dyDescent="0.35">
      <c r="A245" s="5" t="s">
        <v>512</v>
      </c>
    </row>
    <row r="246" spans="1:1" x14ac:dyDescent="0.35">
      <c r="A246" s="5" t="s">
        <v>513</v>
      </c>
    </row>
    <row r="247" spans="1:1" x14ac:dyDescent="0.35">
      <c r="A247" s="5" t="s">
        <v>332</v>
      </c>
    </row>
    <row r="248" spans="1:1" x14ac:dyDescent="0.35">
      <c r="A248" s="5" t="s">
        <v>516</v>
      </c>
    </row>
    <row r="249" spans="1:1" x14ac:dyDescent="0.35">
      <c r="A249" s="5" t="s">
        <v>517</v>
      </c>
    </row>
  </sheetData>
  <autoFilter ref="A1:E249" xr:uid="{5670DB38-BF75-49AF-9B7B-0FCB52FCFDD0}">
    <sortState xmlns:xlrd2="http://schemas.microsoft.com/office/spreadsheetml/2017/richdata2" ref="A2:E249">
      <sortCondition ref="E1:E249"/>
    </sortState>
  </autoFilter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577B-61FA-46A6-8C38-33222ED7175D}">
  <sheetPr>
    <tabColor theme="9" tint="0.39997558519241921"/>
  </sheetPr>
  <dimension ref="A1:H249"/>
  <sheetViews>
    <sheetView workbookViewId="0">
      <selection sqref="A1:A1048576"/>
    </sheetView>
  </sheetViews>
  <sheetFormatPr baseColWidth="10" defaultColWidth="8.7265625" defaultRowHeight="14.5" x14ac:dyDescent="0.35"/>
  <cols>
    <col min="1" max="1" width="25.54296875" bestFit="1" customWidth="1"/>
    <col min="2" max="2" width="5.08984375" bestFit="1" customWidth="1"/>
    <col min="3" max="3" width="6.26953125" bestFit="1" customWidth="1"/>
    <col min="4" max="4" width="3.54296875" bestFit="1" customWidth="1"/>
    <col min="5" max="5" width="3.81640625" bestFit="1" customWidth="1"/>
    <col min="6" max="6" width="14.6328125" bestFit="1" customWidth="1"/>
    <col min="7" max="7" width="7.90625" bestFit="1" customWidth="1"/>
    <col min="8" max="8" width="8.1796875" bestFit="1" customWidth="1"/>
  </cols>
  <sheetData>
    <row r="1" spans="1:8" x14ac:dyDescent="0.35">
      <c r="A1" s="5" t="s">
        <v>0</v>
      </c>
      <c r="B1" s="5" t="s">
        <v>68</v>
      </c>
      <c r="C1" s="5" t="s">
        <v>63</v>
      </c>
      <c r="D1" s="5" t="s">
        <v>336</v>
      </c>
      <c r="E1" s="5" t="s">
        <v>337</v>
      </c>
      <c r="F1" s="5" t="s">
        <v>518</v>
      </c>
      <c r="G1" s="5" t="s">
        <v>519</v>
      </c>
      <c r="H1" s="5" t="s">
        <v>520</v>
      </c>
    </row>
    <row r="2" spans="1:8" x14ac:dyDescent="0.35">
      <c r="A2" s="5" t="s">
        <v>70</v>
      </c>
      <c r="B2">
        <v>2</v>
      </c>
      <c r="C2">
        <v>1</v>
      </c>
      <c r="D2">
        <v>1</v>
      </c>
      <c r="E2">
        <v>12</v>
      </c>
      <c r="F2">
        <v>8</v>
      </c>
      <c r="G2">
        <v>-1.6</v>
      </c>
      <c r="H2">
        <v>0.9</v>
      </c>
    </row>
    <row r="3" spans="1:8" x14ac:dyDescent="0.35">
      <c r="A3" s="5" t="s">
        <v>73</v>
      </c>
      <c r="B3">
        <v>0</v>
      </c>
      <c r="C3">
        <v>0</v>
      </c>
      <c r="D3">
        <v>0</v>
      </c>
      <c r="E3">
        <v>4</v>
      </c>
      <c r="F3">
        <v>1</v>
      </c>
      <c r="G3">
        <v>-0.3</v>
      </c>
      <c r="H3">
        <v>-0.3</v>
      </c>
    </row>
    <row r="4" spans="1:8" x14ac:dyDescent="0.35">
      <c r="A4" s="5" t="s">
        <v>74</v>
      </c>
      <c r="B4">
        <v>1</v>
      </c>
      <c r="C4">
        <v>0</v>
      </c>
      <c r="D4">
        <v>1</v>
      </c>
      <c r="E4">
        <v>5</v>
      </c>
      <c r="F4">
        <v>3</v>
      </c>
      <c r="G4">
        <v>-0.5</v>
      </c>
      <c r="H4">
        <v>-0.8</v>
      </c>
    </row>
    <row r="5" spans="1:8" x14ac:dyDescent="0.35">
      <c r="A5" s="5" t="s">
        <v>76</v>
      </c>
      <c r="B5">
        <v>2</v>
      </c>
      <c r="C5">
        <v>2</v>
      </c>
      <c r="D5">
        <v>6</v>
      </c>
      <c r="E5">
        <v>107</v>
      </c>
      <c r="F5">
        <v>13</v>
      </c>
      <c r="G5">
        <v>0</v>
      </c>
      <c r="H5">
        <v>-3.1</v>
      </c>
    </row>
    <row r="6" spans="1:8" x14ac:dyDescent="0.35">
      <c r="A6" s="5" t="s">
        <v>77</v>
      </c>
      <c r="B6">
        <v>4</v>
      </c>
      <c r="C6">
        <v>3</v>
      </c>
      <c r="D6">
        <v>8</v>
      </c>
      <c r="E6">
        <v>90</v>
      </c>
      <c r="F6">
        <v>20</v>
      </c>
      <c r="G6">
        <v>-0.70000000000000018</v>
      </c>
      <c r="H6">
        <v>-1</v>
      </c>
    </row>
    <row r="7" spans="1:8" x14ac:dyDescent="0.35">
      <c r="A7" s="5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5" t="s">
        <v>80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5" t="s">
        <v>521</v>
      </c>
      <c r="B9">
        <v>3</v>
      </c>
      <c r="C9">
        <v>3</v>
      </c>
      <c r="D9">
        <v>5</v>
      </c>
      <c r="E9">
        <v>47</v>
      </c>
      <c r="F9">
        <v>17</v>
      </c>
      <c r="G9">
        <v>-3.4</v>
      </c>
      <c r="H9">
        <v>0.39999999999999991</v>
      </c>
    </row>
    <row r="10" spans="1:8" x14ac:dyDescent="0.35">
      <c r="A10" s="5" t="s">
        <v>81</v>
      </c>
      <c r="B10">
        <v>0</v>
      </c>
      <c r="C10">
        <v>2</v>
      </c>
      <c r="D10">
        <v>3</v>
      </c>
      <c r="E10">
        <v>21</v>
      </c>
      <c r="F10">
        <v>1</v>
      </c>
      <c r="G10">
        <v>-0.3</v>
      </c>
      <c r="H10">
        <v>1.2</v>
      </c>
    </row>
    <row r="11" spans="1:8" x14ac:dyDescent="0.35">
      <c r="A11" s="5" t="s">
        <v>340</v>
      </c>
      <c r="B11">
        <v>1</v>
      </c>
      <c r="C11">
        <v>1</v>
      </c>
      <c r="D11">
        <v>2</v>
      </c>
      <c r="E11">
        <v>3</v>
      </c>
      <c r="F11">
        <v>2</v>
      </c>
      <c r="G11">
        <v>0.9</v>
      </c>
      <c r="H11">
        <v>1</v>
      </c>
    </row>
    <row r="12" spans="1:8" x14ac:dyDescent="0.35">
      <c r="A12" s="5" t="s">
        <v>342</v>
      </c>
      <c r="B12">
        <v>13</v>
      </c>
      <c r="C12">
        <v>2</v>
      </c>
      <c r="D12">
        <v>5</v>
      </c>
      <c r="E12">
        <v>43</v>
      </c>
      <c r="F12">
        <v>24</v>
      </c>
      <c r="G12">
        <v>3.5</v>
      </c>
      <c r="H12">
        <v>-0.60000000000000009</v>
      </c>
    </row>
    <row r="13" spans="1:8" x14ac:dyDescent="0.35">
      <c r="A13" s="5" t="s">
        <v>83</v>
      </c>
      <c r="B13">
        <v>1</v>
      </c>
      <c r="C13">
        <v>0</v>
      </c>
      <c r="D13">
        <v>0</v>
      </c>
      <c r="E13">
        <v>8</v>
      </c>
      <c r="F13">
        <v>1</v>
      </c>
      <c r="G13">
        <v>0.7</v>
      </c>
      <c r="H13">
        <v>-0.6</v>
      </c>
    </row>
    <row r="14" spans="1:8" x14ac:dyDescent="0.35">
      <c r="A14" s="5" t="s">
        <v>84</v>
      </c>
      <c r="B14">
        <v>0</v>
      </c>
      <c r="C14">
        <v>1</v>
      </c>
      <c r="D14">
        <v>1</v>
      </c>
      <c r="E14">
        <v>12</v>
      </c>
      <c r="F14">
        <v>2</v>
      </c>
      <c r="G14">
        <v>-0.9</v>
      </c>
      <c r="H14">
        <v>-0.2</v>
      </c>
    </row>
    <row r="15" spans="1:8" x14ac:dyDescent="0.35">
      <c r="A15" s="5" t="s">
        <v>85</v>
      </c>
      <c r="B15">
        <v>2</v>
      </c>
      <c r="C15">
        <v>3</v>
      </c>
      <c r="D15">
        <v>7</v>
      </c>
      <c r="E15">
        <v>45</v>
      </c>
      <c r="F15">
        <v>10</v>
      </c>
      <c r="G15">
        <v>-0.30000000000000032</v>
      </c>
      <c r="H15">
        <v>1</v>
      </c>
    </row>
    <row r="16" spans="1:8" x14ac:dyDescent="0.35">
      <c r="A16" s="5" t="s">
        <v>522</v>
      </c>
      <c r="B16">
        <v>0</v>
      </c>
      <c r="C16">
        <v>1</v>
      </c>
      <c r="D16">
        <v>1</v>
      </c>
      <c r="E16">
        <v>2</v>
      </c>
      <c r="F16">
        <v>1</v>
      </c>
      <c r="G16">
        <v>0</v>
      </c>
      <c r="H16">
        <v>0.5</v>
      </c>
    </row>
    <row r="17" spans="1:8" x14ac:dyDescent="0.35">
      <c r="A17" s="5" t="s">
        <v>87</v>
      </c>
      <c r="B17">
        <v>0</v>
      </c>
      <c r="C17">
        <v>0</v>
      </c>
      <c r="D17">
        <v>1</v>
      </c>
      <c r="E17">
        <v>4</v>
      </c>
      <c r="F17">
        <v>1</v>
      </c>
      <c r="G17">
        <v>-0.5</v>
      </c>
      <c r="H17">
        <v>-0.1</v>
      </c>
    </row>
    <row r="18" spans="1:8" x14ac:dyDescent="0.35">
      <c r="A18" s="5" t="s">
        <v>344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</row>
    <row r="19" spans="1:8" x14ac:dyDescent="0.35">
      <c r="A19" s="5" t="s">
        <v>345</v>
      </c>
      <c r="B19">
        <v>0</v>
      </c>
      <c r="C19">
        <v>1</v>
      </c>
      <c r="D19">
        <v>1</v>
      </c>
      <c r="E19">
        <v>9</v>
      </c>
      <c r="F19">
        <v>2</v>
      </c>
      <c r="G19">
        <v>-0.5</v>
      </c>
      <c r="H19">
        <v>0.29999999999999988</v>
      </c>
    </row>
    <row r="20" spans="1:8" x14ac:dyDescent="0.35">
      <c r="A20" s="5" t="s">
        <v>346</v>
      </c>
      <c r="B20">
        <v>0</v>
      </c>
      <c r="C20">
        <v>2</v>
      </c>
      <c r="D20">
        <v>2</v>
      </c>
      <c r="E20">
        <v>30</v>
      </c>
      <c r="F20">
        <v>4</v>
      </c>
      <c r="G20">
        <v>-0.70000000000000007</v>
      </c>
      <c r="H20">
        <v>0.5</v>
      </c>
    </row>
    <row r="21" spans="1:8" x14ac:dyDescent="0.35">
      <c r="A21" s="5" t="s">
        <v>347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</row>
    <row r="22" spans="1:8" x14ac:dyDescent="0.35">
      <c r="A22" s="5" t="s">
        <v>90</v>
      </c>
      <c r="B22">
        <v>1</v>
      </c>
      <c r="C22">
        <v>0</v>
      </c>
      <c r="D22">
        <v>1</v>
      </c>
      <c r="E22">
        <v>9</v>
      </c>
      <c r="F22">
        <v>1</v>
      </c>
      <c r="G22">
        <v>0.2</v>
      </c>
      <c r="H22">
        <v>0</v>
      </c>
    </row>
    <row r="23" spans="1:8" x14ac:dyDescent="0.35">
      <c r="A23" s="5" t="s">
        <v>523</v>
      </c>
      <c r="B23">
        <v>1</v>
      </c>
      <c r="C23">
        <v>0</v>
      </c>
      <c r="D23">
        <v>0</v>
      </c>
      <c r="E23">
        <v>2</v>
      </c>
      <c r="F23">
        <v>1</v>
      </c>
      <c r="G23">
        <v>0.7</v>
      </c>
      <c r="H23">
        <v>0</v>
      </c>
    </row>
    <row r="24" spans="1:8" x14ac:dyDescent="0.35">
      <c r="A24" s="5" t="s">
        <v>348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</row>
    <row r="25" spans="1:8" x14ac:dyDescent="0.35">
      <c r="A25" s="5" t="s">
        <v>524</v>
      </c>
      <c r="B25">
        <v>4</v>
      </c>
      <c r="C25">
        <v>3</v>
      </c>
      <c r="D25">
        <v>8</v>
      </c>
      <c r="E25">
        <v>43</v>
      </c>
      <c r="F25">
        <v>21</v>
      </c>
      <c r="G25">
        <v>-2.5</v>
      </c>
      <c r="H25">
        <v>1.2</v>
      </c>
    </row>
    <row r="26" spans="1:8" x14ac:dyDescent="0.35">
      <c r="A26" s="5" t="s">
        <v>92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</row>
    <row r="27" spans="1:8" x14ac:dyDescent="0.35">
      <c r="A27" s="5" t="s">
        <v>525</v>
      </c>
      <c r="B27">
        <v>0</v>
      </c>
      <c r="C27">
        <v>0</v>
      </c>
      <c r="D27">
        <v>0</v>
      </c>
      <c r="E27">
        <v>0</v>
      </c>
      <c r="F27">
        <v>0</v>
      </c>
      <c r="G27">
        <v>-0.1</v>
      </c>
      <c r="H27">
        <v>0</v>
      </c>
    </row>
    <row r="28" spans="1:8" x14ac:dyDescent="0.35">
      <c r="A28" s="5" t="s">
        <v>349</v>
      </c>
      <c r="B28">
        <v>10</v>
      </c>
      <c r="C28">
        <v>0</v>
      </c>
      <c r="D28">
        <v>1</v>
      </c>
      <c r="E28">
        <v>55</v>
      </c>
      <c r="F28">
        <v>26</v>
      </c>
      <c r="G28">
        <v>2.1</v>
      </c>
      <c r="H28">
        <v>-2.2000000000000002</v>
      </c>
    </row>
    <row r="29" spans="1:8" x14ac:dyDescent="0.35">
      <c r="A29" s="5" t="s">
        <v>94</v>
      </c>
      <c r="B29">
        <v>0</v>
      </c>
      <c r="C29">
        <v>1</v>
      </c>
      <c r="D29">
        <v>2</v>
      </c>
      <c r="E29">
        <v>3</v>
      </c>
      <c r="F29">
        <v>0</v>
      </c>
      <c r="G29">
        <v>0</v>
      </c>
      <c r="H29">
        <v>0.7</v>
      </c>
    </row>
    <row r="30" spans="1:8" x14ac:dyDescent="0.35">
      <c r="A30" s="5" t="s">
        <v>350</v>
      </c>
      <c r="B30">
        <v>3</v>
      </c>
      <c r="C30">
        <v>0</v>
      </c>
      <c r="D30">
        <v>2</v>
      </c>
      <c r="E30">
        <v>34</v>
      </c>
      <c r="F30">
        <v>12</v>
      </c>
      <c r="G30">
        <v>-2.2000000000000002</v>
      </c>
      <c r="H30">
        <v>-0.5</v>
      </c>
    </row>
    <row r="31" spans="1:8" x14ac:dyDescent="0.35">
      <c r="A31" s="5" t="s">
        <v>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 s="5" t="s">
        <v>97</v>
      </c>
      <c r="B32">
        <v>1</v>
      </c>
      <c r="C32">
        <v>0</v>
      </c>
      <c r="D32">
        <v>0</v>
      </c>
      <c r="E32">
        <v>20</v>
      </c>
      <c r="F32">
        <v>5</v>
      </c>
      <c r="G32">
        <v>-0.7</v>
      </c>
      <c r="H32">
        <v>-0.70000000000000007</v>
      </c>
    </row>
    <row r="33" spans="1:8" x14ac:dyDescent="0.35">
      <c r="A33" s="5" t="s">
        <v>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 s="5" t="s">
        <v>101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 s="5" t="s">
        <v>103</v>
      </c>
      <c r="B35">
        <v>0</v>
      </c>
      <c r="C35">
        <v>0</v>
      </c>
      <c r="D35">
        <v>0</v>
      </c>
      <c r="E35">
        <v>4</v>
      </c>
      <c r="F35">
        <v>1</v>
      </c>
      <c r="G35">
        <v>0</v>
      </c>
      <c r="H35">
        <v>-0.1</v>
      </c>
    </row>
    <row r="36" spans="1:8" x14ac:dyDescent="0.35">
      <c r="A36" s="5" t="s">
        <v>106</v>
      </c>
      <c r="B36">
        <v>1</v>
      </c>
      <c r="C36">
        <v>0</v>
      </c>
      <c r="D36">
        <v>1</v>
      </c>
      <c r="E36">
        <v>7</v>
      </c>
      <c r="F36">
        <v>2</v>
      </c>
      <c r="G36">
        <v>0.8</v>
      </c>
      <c r="H36">
        <v>-0.4</v>
      </c>
    </row>
    <row r="37" spans="1:8" x14ac:dyDescent="0.35">
      <c r="A37" s="5" t="s">
        <v>352</v>
      </c>
      <c r="B37">
        <v>1</v>
      </c>
      <c r="C37">
        <v>0</v>
      </c>
      <c r="D37">
        <v>2</v>
      </c>
      <c r="E37">
        <v>33</v>
      </c>
      <c r="F37">
        <v>4</v>
      </c>
      <c r="G37">
        <v>-0.39999999999999991</v>
      </c>
      <c r="H37">
        <v>-1.3</v>
      </c>
    </row>
    <row r="38" spans="1:8" x14ac:dyDescent="0.35">
      <c r="A38" s="5" t="s">
        <v>353</v>
      </c>
      <c r="B38">
        <v>7</v>
      </c>
      <c r="C38">
        <v>5</v>
      </c>
      <c r="D38">
        <v>8</v>
      </c>
      <c r="E38">
        <v>71</v>
      </c>
      <c r="F38">
        <v>22</v>
      </c>
      <c r="G38">
        <v>0.79999999999999982</v>
      </c>
      <c r="H38">
        <v>2.2000000000000002</v>
      </c>
    </row>
    <row r="39" spans="1:8" x14ac:dyDescent="0.35">
      <c r="A39" s="5" t="s">
        <v>526</v>
      </c>
      <c r="B39">
        <v>3</v>
      </c>
      <c r="C39">
        <v>0</v>
      </c>
      <c r="D39">
        <v>0</v>
      </c>
      <c r="E39">
        <v>5</v>
      </c>
      <c r="F39">
        <v>3</v>
      </c>
      <c r="G39">
        <v>0.19999999999999971</v>
      </c>
      <c r="H39">
        <v>-0.5</v>
      </c>
    </row>
    <row r="40" spans="1:8" x14ac:dyDescent="0.35">
      <c r="A40" s="5" t="s">
        <v>108</v>
      </c>
      <c r="B40">
        <v>2</v>
      </c>
      <c r="C40">
        <v>0</v>
      </c>
      <c r="D40">
        <v>2</v>
      </c>
      <c r="E40">
        <v>19</v>
      </c>
      <c r="F40">
        <v>5</v>
      </c>
      <c r="G40">
        <v>-0.60000000000000009</v>
      </c>
      <c r="H40">
        <v>-0.5</v>
      </c>
    </row>
    <row r="41" spans="1:8" x14ac:dyDescent="0.35">
      <c r="A41" s="5" t="s">
        <v>109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 s="5" t="s">
        <v>111</v>
      </c>
      <c r="B42">
        <v>4</v>
      </c>
      <c r="C42">
        <v>2</v>
      </c>
      <c r="D42">
        <v>8</v>
      </c>
      <c r="E42">
        <v>73</v>
      </c>
      <c r="F42">
        <v>15</v>
      </c>
      <c r="G42">
        <v>-1.3</v>
      </c>
      <c r="H42">
        <v>-1.8</v>
      </c>
    </row>
    <row r="43" spans="1:8" x14ac:dyDescent="0.35">
      <c r="A43" s="5" t="s">
        <v>112</v>
      </c>
      <c r="B43">
        <v>2</v>
      </c>
      <c r="C43">
        <v>1</v>
      </c>
      <c r="D43">
        <v>5</v>
      </c>
      <c r="E43">
        <v>32</v>
      </c>
      <c r="F43">
        <v>6</v>
      </c>
      <c r="G43">
        <v>0.89999999999999991</v>
      </c>
      <c r="H43">
        <v>-0.5</v>
      </c>
    </row>
    <row r="44" spans="1:8" x14ac:dyDescent="0.35">
      <c r="A44" s="5" t="s">
        <v>357</v>
      </c>
      <c r="B44">
        <v>2</v>
      </c>
      <c r="C44">
        <v>0</v>
      </c>
      <c r="D44">
        <v>3</v>
      </c>
      <c r="E44">
        <v>25</v>
      </c>
      <c r="F44">
        <v>5</v>
      </c>
      <c r="G44">
        <v>0.89999999999999991</v>
      </c>
      <c r="H44">
        <v>-0.5</v>
      </c>
    </row>
    <row r="45" spans="1:8" x14ac:dyDescent="0.35">
      <c r="A45" s="5" t="s">
        <v>527</v>
      </c>
      <c r="B45">
        <v>12</v>
      </c>
      <c r="C45">
        <v>5</v>
      </c>
      <c r="D45">
        <v>11</v>
      </c>
      <c r="E45">
        <v>52</v>
      </c>
      <c r="F45">
        <v>16</v>
      </c>
      <c r="G45">
        <v>0.69999999999999929</v>
      </c>
      <c r="H45">
        <v>2.8</v>
      </c>
    </row>
    <row r="46" spans="1:8" x14ac:dyDescent="0.35">
      <c r="A46" s="5" t="s">
        <v>358</v>
      </c>
      <c r="B46">
        <v>1</v>
      </c>
      <c r="C46">
        <v>0</v>
      </c>
      <c r="D46">
        <v>0</v>
      </c>
      <c r="E46">
        <v>4</v>
      </c>
      <c r="F46">
        <v>4</v>
      </c>
      <c r="G46">
        <v>-0.39999999999999991</v>
      </c>
      <c r="H46">
        <v>-0.1</v>
      </c>
    </row>
    <row r="47" spans="1:8" x14ac:dyDescent="0.35">
      <c r="A47" s="5" t="s">
        <v>359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 s="5" t="s">
        <v>360</v>
      </c>
      <c r="B48">
        <v>0</v>
      </c>
      <c r="C48">
        <v>0</v>
      </c>
      <c r="D48">
        <v>0</v>
      </c>
      <c r="E48">
        <v>4</v>
      </c>
      <c r="F48">
        <v>1</v>
      </c>
      <c r="G48">
        <v>-0.2</v>
      </c>
      <c r="H48">
        <v>0</v>
      </c>
    </row>
    <row r="49" spans="1:8" x14ac:dyDescent="0.35">
      <c r="A49" s="5" t="s">
        <v>361</v>
      </c>
      <c r="B49">
        <v>0</v>
      </c>
      <c r="C49">
        <v>0</v>
      </c>
      <c r="D49">
        <v>1</v>
      </c>
      <c r="E49">
        <v>2</v>
      </c>
      <c r="F49">
        <v>0</v>
      </c>
      <c r="G49">
        <v>0</v>
      </c>
      <c r="H49">
        <v>-0.1</v>
      </c>
    </row>
    <row r="50" spans="1:8" x14ac:dyDescent="0.35">
      <c r="A50" s="5" t="s">
        <v>528</v>
      </c>
      <c r="B50">
        <v>0</v>
      </c>
      <c r="C50">
        <v>0</v>
      </c>
      <c r="D50">
        <v>0</v>
      </c>
      <c r="E50">
        <v>1</v>
      </c>
      <c r="F50">
        <v>0</v>
      </c>
      <c r="G50">
        <v>-0.2</v>
      </c>
      <c r="H50">
        <v>0</v>
      </c>
    </row>
    <row r="51" spans="1:8" x14ac:dyDescent="0.35">
      <c r="A51" s="5" t="s">
        <v>362</v>
      </c>
      <c r="B51">
        <v>9</v>
      </c>
      <c r="C51">
        <v>5</v>
      </c>
      <c r="D51">
        <v>8</v>
      </c>
      <c r="E51">
        <v>66</v>
      </c>
      <c r="F51">
        <v>31</v>
      </c>
      <c r="G51">
        <v>0.30000000000000071</v>
      </c>
      <c r="H51">
        <v>-0.70000000000000018</v>
      </c>
    </row>
    <row r="52" spans="1:8" x14ac:dyDescent="0.35">
      <c r="A52" s="5" t="s">
        <v>529</v>
      </c>
      <c r="B52">
        <v>12</v>
      </c>
      <c r="C52">
        <v>3</v>
      </c>
      <c r="D52">
        <v>8</v>
      </c>
      <c r="E52">
        <v>47</v>
      </c>
      <c r="F52">
        <v>37</v>
      </c>
      <c r="G52">
        <v>-1.4</v>
      </c>
      <c r="H52">
        <v>0.60000000000000009</v>
      </c>
    </row>
    <row r="53" spans="1:8" x14ac:dyDescent="0.35">
      <c r="A53" s="5" t="s">
        <v>363</v>
      </c>
      <c r="B53">
        <v>10</v>
      </c>
      <c r="C53">
        <v>1</v>
      </c>
      <c r="D53">
        <v>5</v>
      </c>
      <c r="E53">
        <v>38</v>
      </c>
      <c r="F53">
        <v>33</v>
      </c>
      <c r="G53">
        <v>1.6</v>
      </c>
      <c r="H53">
        <v>9.9999999999999978E-2</v>
      </c>
    </row>
    <row r="54" spans="1:8" x14ac:dyDescent="0.35">
      <c r="A54" s="5" t="s">
        <v>118</v>
      </c>
      <c r="B54">
        <v>4</v>
      </c>
      <c r="C54">
        <v>2</v>
      </c>
      <c r="D54">
        <v>7</v>
      </c>
      <c r="E54">
        <v>56</v>
      </c>
      <c r="F54">
        <v>12</v>
      </c>
      <c r="G54">
        <v>-9.9999999999999645E-2</v>
      </c>
      <c r="H54">
        <v>-0.60000000000000009</v>
      </c>
    </row>
    <row r="55" spans="1:8" x14ac:dyDescent="0.35">
      <c r="A55" s="5" t="s">
        <v>123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</row>
    <row r="56" spans="1:8" x14ac:dyDescent="0.35">
      <c r="A56" s="5" t="s">
        <v>126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 s="5" t="s">
        <v>127</v>
      </c>
      <c r="B57">
        <v>0</v>
      </c>
      <c r="C57">
        <v>0</v>
      </c>
      <c r="D57">
        <v>0</v>
      </c>
      <c r="E57">
        <v>1</v>
      </c>
      <c r="F57">
        <v>0</v>
      </c>
      <c r="G57">
        <v>-0.1</v>
      </c>
      <c r="H57">
        <v>0</v>
      </c>
    </row>
    <row r="58" spans="1:8" x14ac:dyDescent="0.35">
      <c r="A58" s="5" t="s">
        <v>530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 s="5" t="s">
        <v>367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 s="5" t="s">
        <v>368</v>
      </c>
      <c r="B60">
        <v>3</v>
      </c>
      <c r="C60">
        <v>1</v>
      </c>
      <c r="D60">
        <v>3</v>
      </c>
      <c r="E60">
        <v>16</v>
      </c>
      <c r="F60">
        <v>5</v>
      </c>
      <c r="G60">
        <v>0.69999999999999973</v>
      </c>
      <c r="H60">
        <v>-0.1000000000000001</v>
      </c>
    </row>
    <row r="61" spans="1:8" x14ac:dyDescent="0.35">
      <c r="A61" s="5" t="s">
        <v>531</v>
      </c>
      <c r="B61">
        <v>1</v>
      </c>
      <c r="C61">
        <v>0</v>
      </c>
      <c r="D61">
        <v>0</v>
      </c>
      <c r="E61">
        <v>4</v>
      </c>
      <c r="F61">
        <v>2</v>
      </c>
      <c r="G61">
        <v>-0.59999999999999987</v>
      </c>
      <c r="H61">
        <v>0</v>
      </c>
    </row>
    <row r="62" spans="1:8" x14ac:dyDescent="0.35">
      <c r="A62" s="5" t="s">
        <v>369</v>
      </c>
      <c r="B62">
        <v>1</v>
      </c>
      <c r="C62">
        <v>2</v>
      </c>
      <c r="D62">
        <v>4</v>
      </c>
      <c r="E62">
        <v>33</v>
      </c>
      <c r="F62">
        <v>8</v>
      </c>
      <c r="G62">
        <v>-0.90000000000000013</v>
      </c>
      <c r="H62">
        <v>1.2</v>
      </c>
    </row>
    <row r="63" spans="1:8" x14ac:dyDescent="0.35">
      <c r="A63" s="5" t="s">
        <v>532</v>
      </c>
      <c r="B63">
        <v>12</v>
      </c>
      <c r="C63">
        <v>4</v>
      </c>
      <c r="D63">
        <v>10</v>
      </c>
      <c r="E63">
        <v>57</v>
      </c>
      <c r="F63">
        <v>24</v>
      </c>
      <c r="G63">
        <v>3.6999999999999988</v>
      </c>
      <c r="H63">
        <v>1.3</v>
      </c>
    </row>
    <row r="64" spans="1:8" x14ac:dyDescent="0.35">
      <c r="A64" s="5" t="s">
        <v>129</v>
      </c>
      <c r="B64">
        <v>6</v>
      </c>
      <c r="C64">
        <v>1</v>
      </c>
      <c r="D64">
        <v>5</v>
      </c>
      <c r="E64">
        <v>48</v>
      </c>
      <c r="F64">
        <v>13</v>
      </c>
      <c r="G64">
        <v>0</v>
      </c>
      <c r="H64">
        <v>-1.3</v>
      </c>
    </row>
    <row r="65" spans="1:8" x14ac:dyDescent="0.35">
      <c r="A65" s="5" t="s">
        <v>131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 s="5" t="s">
        <v>133</v>
      </c>
      <c r="B66">
        <v>8</v>
      </c>
      <c r="C66">
        <v>1</v>
      </c>
      <c r="D66">
        <v>1</v>
      </c>
      <c r="E66">
        <v>51</v>
      </c>
      <c r="F66">
        <v>23</v>
      </c>
      <c r="G66">
        <v>1.2</v>
      </c>
      <c r="H66">
        <v>-0.3</v>
      </c>
    </row>
    <row r="67" spans="1:8" x14ac:dyDescent="0.35">
      <c r="A67" s="5" t="s">
        <v>135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 s="5" t="s">
        <v>137</v>
      </c>
      <c r="B68">
        <v>0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</row>
    <row r="69" spans="1:8" x14ac:dyDescent="0.35">
      <c r="A69" s="5" t="s">
        <v>533</v>
      </c>
      <c r="B69">
        <v>0</v>
      </c>
      <c r="C69">
        <v>0</v>
      </c>
      <c r="D69">
        <v>0</v>
      </c>
      <c r="E69">
        <v>0</v>
      </c>
      <c r="F69">
        <v>0</v>
      </c>
      <c r="G69">
        <v>-0.1</v>
      </c>
      <c r="H69">
        <v>0</v>
      </c>
    </row>
    <row r="70" spans="1:8" x14ac:dyDescent="0.35">
      <c r="A70" s="5" t="s">
        <v>139</v>
      </c>
      <c r="B70">
        <v>0</v>
      </c>
      <c r="C70">
        <v>0</v>
      </c>
      <c r="D70">
        <v>1</v>
      </c>
      <c r="E70">
        <v>3</v>
      </c>
      <c r="F70">
        <v>0</v>
      </c>
      <c r="G70">
        <v>0</v>
      </c>
      <c r="H70">
        <v>0</v>
      </c>
    </row>
    <row r="71" spans="1:8" x14ac:dyDescent="0.35">
      <c r="A71" s="5" t="s">
        <v>371</v>
      </c>
      <c r="B71">
        <v>9</v>
      </c>
      <c r="C71">
        <v>0</v>
      </c>
      <c r="D71">
        <v>3</v>
      </c>
      <c r="E71">
        <v>34</v>
      </c>
      <c r="F71">
        <v>26</v>
      </c>
      <c r="G71">
        <v>2.5</v>
      </c>
      <c r="H71">
        <v>-1.6</v>
      </c>
    </row>
    <row r="72" spans="1:8" x14ac:dyDescent="0.35">
      <c r="A72" s="5" t="s">
        <v>372</v>
      </c>
      <c r="B72">
        <v>0</v>
      </c>
      <c r="C72">
        <v>0</v>
      </c>
      <c r="D72">
        <v>0</v>
      </c>
      <c r="E72">
        <v>3</v>
      </c>
      <c r="F72">
        <v>2</v>
      </c>
      <c r="G72">
        <v>-1</v>
      </c>
      <c r="H72">
        <v>-0.2</v>
      </c>
    </row>
    <row r="73" spans="1:8" x14ac:dyDescent="0.35">
      <c r="A73" s="5" t="s">
        <v>534</v>
      </c>
      <c r="B73">
        <v>16</v>
      </c>
      <c r="C73">
        <v>0</v>
      </c>
      <c r="D73">
        <v>9</v>
      </c>
      <c r="E73">
        <v>50</v>
      </c>
      <c r="F73">
        <v>46</v>
      </c>
      <c r="G73">
        <v>0.59999999999999964</v>
      </c>
      <c r="H73">
        <v>-2.2000000000000002</v>
      </c>
    </row>
    <row r="74" spans="1:8" x14ac:dyDescent="0.35">
      <c r="A74" s="5" t="s">
        <v>373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 s="5" t="s">
        <v>141</v>
      </c>
      <c r="B75">
        <v>1</v>
      </c>
      <c r="C75">
        <v>0</v>
      </c>
      <c r="D75">
        <v>0</v>
      </c>
      <c r="E75">
        <v>10</v>
      </c>
      <c r="F75">
        <v>6</v>
      </c>
      <c r="G75">
        <v>-1</v>
      </c>
      <c r="H75">
        <v>-0.1</v>
      </c>
    </row>
    <row r="76" spans="1:8" x14ac:dyDescent="0.35">
      <c r="A76" s="5" t="s">
        <v>376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</row>
    <row r="77" spans="1:8" x14ac:dyDescent="0.35">
      <c r="A77" s="5" t="s">
        <v>142</v>
      </c>
      <c r="B77">
        <v>2</v>
      </c>
      <c r="C77">
        <v>1</v>
      </c>
      <c r="D77">
        <v>1</v>
      </c>
      <c r="E77">
        <v>8</v>
      </c>
      <c r="F77">
        <v>5</v>
      </c>
      <c r="G77">
        <v>-0.40000000000000041</v>
      </c>
      <c r="H77">
        <v>0.2</v>
      </c>
    </row>
    <row r="78" spans="1:8" x14ac:dyDescent="0.35">
      <c r="A78" s="5" t="s">
        <v>535</v>
      </c>
      <c r="B78">
        <v>10</v>
      </c>
      <c r="C78">
        <v>3</v>
      </c>
      <c r="D78">
        <v>4</v>
      </c>
      <c r="E78">
        <v>34</v>
      </c>
      <c r="F78">
        <v>15</v>
      </c>
      <c r="G78">
        <v>2.9</v>
      </c>
      <c r="H78">
        <v>0.5</v>
      </c>
    </row>
    <row r="79" spans="1:8" x14ac:dyDescent="0.35">
      <c r="A79" s="5" t="s">
        <v>378</v>
      </c>
      <c r="B79">
        <v>0</v>
      </c>
      <c r="C79">
        <v>1</v>
      </c>
      <c r="D79">
        <v>3</v>
      </c>
      <c r="E79">
        <v>16</v>
      </c>
      <c r="F79">
        <v>0</v>
      </c>
      <c r="G79">
        <v>0</v>
      </c>
      <c r="H79">
        <v>0</v>
      </c>
    </row>
    <row r="80" spans="1:8" x14ac:dyDescent="0.35">
      <c r="A80" s="5" t="s">
        <v>149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</row>
    <row r="81" spans="1:8" x14ac:dyDescent="0.35">
      <c r="A81" s="5" t="s">
        <v>151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 s="5" t="s">
        <v>154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 s="5" t="s">
        <v>156</v>
      </c>
      <c r="B83">
        <v>0</v>
      </c>
      <c r="C83">
        <v>0</v>
      </c>
      <c r="D83">
        <v>0</v>
      </c>
      <c r="E83">
        <v>0</v>
      </c>
      <c r="F83">
        <v>2</v>
      </c>
      <c r="G83">
        <v>-0.5</v>
      </c>
      <c r="H83">
        <v>0</v>
      </c>
    </row>
    <row r="84" spans="1:8" x14ac:dyDescent="0.35">
      <c r="A84" s="5" t="s">
        <v>379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 s="5" t="s">
        <v>160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 s="5" t="s">
        <v>380</v>
      </c>
      <c r="B86">
        <v>6</v>
      </c>
      <c r="C86">
        <v>2</v>
      </c>
      <c r="D86">
        <v>6</v>
      </c>
      <c r="E86">
        <v>33</v>
      </c>
      <c r="F86">
        <v>13</v>
      </c>
      <c r="G86">
        <v>1</v>
      </c>
      <c r="H86">
        <v>0.5</v>
      </c>
    </row>
    <row r="87" spans="1:8" x14ac:dyDescent="0.35">
      <c r="A87" s="5" t="s">
        <v>381</v>
      </c>
      <c r="B87">
        <v>3</v>
      </c>
      <c r="C87">
        <v>3</v>
      </c>
      <c r="D87">
        <v>4</v>
      </c>
      <c r="E87">
        <v>30</v>
      </c>
      <c r="F87">
        <v>15</v>
      </c>
      <c r="G87">
        <v>-2.6</v>
      </c>
      <c r="H87">
        <v>2.7</v>
      </c>
    </row>
    <row r="88" spans="1:8" x14ac:dyDescent="0.35">
      <c r="A88" s="5" t="s">
        <v>382</v>
      </c>
      <c r="B88">
        <v>9</v>
      </c>
      <c r="C88">
        <v>4</v>
      </c>
      <c r="D88">
        <v>11</v>
      </c>
      <c r="E88">
        <v>69</v>
      </c>
      <c r="F88">
        <v>15</v>
      </c>
      <c r="G88">
        <v>9.9999999999999645E-2</v>
      </c>
      <c r="H88">
        <v>0.69999999999999973</v>
      </c>
    </row>
    <row r="89" spans="1:8" x14ac:dyDescent="0.35">
      <c r="A89" s="5" t="s">
        <v>383</v>
      </c>
      <c r="B89">
        <v>11</v>
      </c>
      <c r="C89">
        <v>2</v>
      </c>
      <c r="D89">
        <v>5</v>
      </c>
      <c r="E89">
        <v>45</v>
      </c>
      <c r="F89">
        <v>19</v>
      </c>
      <c r="G89">
        <v>5.6</v>
      </c>
      <c r="H89">
        <v>0</v>
      </c>
    </row>
    <row r="90" spans="1:8" x14ac:dyDescent="0.35">
      <c r="A90" s="5" t="s">
        <v>385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</row>
    <row r="91" spans="1:8" x14ac:dyDescent="0.35">
      <c r="A91" s="5" t="s">
        <v>386</v>
      </c>
      <c r="B91">
        <v>1</v>
      </c>
      <c r="C91">
        <v>0</v>
      </c>
      <c r="D91">
        <v>0</v>
      </c>
      <c r="E91">
        <v>7</v>
      </c>
      <c r="F91">
        <v>3</v>
      </c>
      <c r="G91">
        <v>0.6</v>
      </c>
      <c r="H91">
        <v>-0.2</v>
      </c>
    </row>
    <row r="92" spans="1:8" x14ac:dyDescent="0.35">
      <c r="A92" s="5" t="s">
        <v>387</v>
      </c>
      <c r="B92">
        <v>0</v>
      </c>
      <c r="C92">
        <v>0</v>
      </c>
      <c r="D92">
        <v>0</v>
      </c>
      <c r="E92">
        <v>5</v>
      </c>
      <c r="F92">
        <v>0</v>
      </c>
      <c r="G92">
        <v>-0.4</v>
      </c>
      <c r="H92">
        <v>-0.2</v>
      </c>
    </row>
    <row r="93" spans="1:8" x14ac:dyDescent="0.35">
      <c r="A93" s="5" t="s">
        <v>388</v>
      </c>
      <c r="B93">
        <v>2</v>
      </c>
      <c r="C93">
        <v>3</v>
      </c>
      <c r="D93">
        <v>6</v>
      </c>
      <c r="E93">
        <v>39</v>
      </c>
      <c r="F93">
        <v>8</v>
      </c>
      <c r="G93">
        <v>0.8</v>
      </c>
      <c r="H93">
        <v>0.5</v>
      </c>
    </row>
    <row r="94" spans="1:8" x14ac:dyDescent="0.35">
      <c r="A94" s="5" t="s">
        <v>389</v>
      </c>
      <c r="B94">
        <v>2</v>
      </c>
      <c r="C94">
        <v>0</v>
      </c>
      <c r="D94">
        <v>0</v>
      </c>
      <c r="E94">
        <v>9</v>
      </c>
      <c r="F94">
        <v>6</v>
      </c>
      <c r="G94">
        <v>0.60000000000000009</v>
      </c>
      <c r="H94">
        <v>-0.2</v>
      </c>
    </row>
    <row r="95" spans="1:8" x14ac:dyDescent="0.35">
      <c r="A95" s="5" t="s">
        <v>390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5">
      <c r="A96" s="5" t="s">
        <v>536</v>
      </c>
      <c r="B96">
        <v>23</v>
      </c>
      <c r="C96">
        <v>14</v>
      </c>
      <c r="D96">
        <v>25</v>
      </c>
      <c r="E96">
        <v>113</v>
      </c>
      <c r="F96">
        <v>47</v>
      </c>
      <c r="G96">
        <v>2.3000000000000012</v>
      </c>
      <c r="H96">
        <v>6.7</v>
      </c>
    </row>
    <row r="97" spans="1:8" x14ac:dyDescent="0.35">
      <c r="A97" s="5" t="s">
        <v>171</v>
      </c>
      <c r="B97">
        <v>6</v>
      </c>
      <c r="C97">
        <v>2</v>
      </c>
      <c r="D97">
        <v>5</v>
      </c>
      <c r="E97">
        <v>49</v>
      </c>
      <c r="F97">
        <v>13</v>
      </c>
      <c r="G97">
        <v>2.2999999999999998</v>
      </c>
      <c r="H97">
        <v>0.8</v>
      </c>
    </row>
    <row r="98" spans="1:8" x14ac:dyDescent="0.35">
      <c r="A98" s="5" t="s">
        <v>173</v>
      </c>
      <c r="B98">
        <v>0</v>
      </c>
      <c r="C98">
        <v>1</v>
      </c>
      <c r="D98">
        <v>4</v>
      </c>
      <c r="E98">
        <v>4</v>
      </c>
      <c r="F98">
        <v>0</v>
      </c>
      <c r="G98">
        <v>-0.1</v>
      </c>
      <c r="H98">
        <v>0.9</v>
      </c>
    </row>
    <row r="99" spans="1:8" x14ac:dyDescent="0.35">
      <c r="A99" s="5" t="s">
        <v>174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35">
      <c r="A100" s="5" t="s">
        <v>537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</row>
    <row r="101" spans="1:8" x14ac:dyDescent="0.35">
      <c r="A101" s="5" t="s">
        <v>177</v>
      </c>
      <c r="B101">
        <v>2</v>
      </c>
      <c r="C101">
        <v>0</v>
      </c>
      <c r="D101">
        <v>1</v>
      </c>
      <c r="E101">
        <v>60</v>
      </c>
      <c r="F101">
        <v>15</v>
      </c>
      <c r="G101">
        <v>-4</v>
      </c>
      <c r="H101">
        <v>-2.6</v>
      </c>
    </row>
    <row r="102" spans="1:8" x14ac:dyDescent="0.35">
      <c r="A102" s="5" t="s">
        <v>397</v>
      </c>
      <c r="B102">
        <v>6</v>
      </c>
      <c r="C102">
        <v>8</v>
      </c>
      <c r="D102">
        <v>15</v>
      </c>
      <c r="E102">
        <v>103</v>
      </c>
      <c r="F102">
        <v>14</v>
      </c>
      <c r="G102">
        <v>2</v>
      </c>
      <c r="H102">
        <v>1.899999999999999</v>
      </c>
    </row>
    <row r="103" spans="1:8" x14ac:dyDescent="0.35">
      <c r="A103" s="5" t="s">
        <v>178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5">
      <c r="A104" s="5" t="s">
        <v>182</v>
      </c>
      <c r="B104">
        <v>0</v>
      </c>
      <c r="C104">
        <v>1</v>
      </c>
      <c r="D104">
        <v>1</v>
      </c>
      <c r="E104">
        <v>6</v>
      </c>
      <c r="F104">
        <v>2</v>
      </c>
      <c r="G104">
        <v>-0.3</v>
      </c>
      <c r="H104">
        <v>0.7</v>
      </c>
    </row>
    <row r="105" spans="1:8" x14ac:dyDescent="0.35">
      <c r="A105" s="5" t="s">
        <v>398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-0.1</v>
      </c>
      <c r="H105">
        <v>0</v>
      </c>
    </row>
    <row r="106" spans="1:8" x14ac:dyDescent="0.35">
      <c r="A106" s="5" t="s">
        <v>538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5">
      <c r="A107" s="5" t="s">
        <v>184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</row>
    <row r="108" spans="1:8" x14ac:dyDescent="0.35">
      <c r="A108" s="5" t="s">
        <v>400</v>
      </c>
      <c r="B108">
        <v>1</v>
      </c>
      <c r="C108">
        <v>1</v>
      </c>
      <c r="D108">
        <v>3</v>
      </c>
      <c r="E108">
        <v>12</v>
      </c>
      <c r="F108">
        <v>1</v>
      </c>
      <c r="G108">
        <v>0.9</v>
      </c>
      <c r="H108">
        <v>0.4</v>
      </c>
    </row>
    <row r="109" spans="1:8" x14ac:dyDescent="0.35">
      <c r="A109" s="5" t="s">
        <v>403</v>
      </c>
      <c r="B109">
        <v>4</v>
      </c>
      <c r="C109">
        <v>4</v>
      </c>
      <c r="D109">
        <v>12</v>
      </c>
      <c r="E109">
        <v>48</v>
      </c>
      <c r="F109">
        <v>12</v>
      </c>
      <c r="G109">
        <v>1.7</v>
      </c>
      <c r="H109">
        <v>0.60000000000000009</v>
      </c>
    </row>
    <row r="110" spans="1:8" x14ac:dyDescent="0.35">
      <c r="A110" s="5" t="s">
        <v>192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5">
      <c r="A111" s="5" t="s">
        <v>404</v>
      </c>
      <c r="B111">
        <v>15</v>
      </c>
      <c r="C111">
        <v>9</v>
      </c>
      <c r="D111">
        <v>21</v>
      </c>
      <c r="E111">
        <v>63</v>
      </c>
      <c r="F111">
        <v>27</v>
      </c>
      <c r="G111">
        <v>-4.6000000000000014</v>
      </c>
      <c r="H111">
        <v>3.8</v>
      </c>
    </row>
    <row r="112" spans="1:8" x14ac:dyDescent="0.35">
      <c r="A112" s="5" t="s">
        <v>405</v>
      </c>
      <c r="B112">
        <v>4</v>
      </c>
      <c r="C112">
        <v>4</v>
      </c>
      <c r="D112">
        <v>9</v>
      </c>
      <c r="E112">
        <v>55</v>
      </c>
      <c r="F112">
        <v>12</v>
      </c>
      <c r="G112">
        <v>0.29999999999999982</v>
      </c>
      <c r="H112">
        <v>0.29999999999999982</v>
      </c>
    </row>
    <row r="113" spans="1:8" x14ac:dyDescent="0.35">
      <c r="A113" s="5" t="s">
        <v>406</v>
      </c>
      <c r="B113">
        <v>1</v>
      </c>
      <c r="C113">
        <v>2</v>
      </c>
      <c r="D113">
        <v>4</v>
      </c>
      <c r="E113">
        <v>18</v>
      </c>
      <c r="F113">
        <v>8</v>
      </c>
      <c r="G113">
        <v>-1.1000000000000001</v>
      </c>
      <c r="H113">
        <v>0.39999999999999991</v>
      </c>
    </row>
    <row r="114" spans="1:8" x14ac:dyDescent="0.35">
      <c r="A114" s="5" t="s">
        <v>408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5">
      <c r="A115" s="5" t="s">
        <v>539</v>
      </c>
      <c r="B115">
        <v>1</v>
      </c>
      <c r="C115">
        <v>0</v>
      </c>
      <c r="D115">
        <v>0</v>
      </c>
      <c r="E115">
        <v>3</v>
      </c>
      <c r="F115">
        <v>2</v>
      </c>
      <c r="G115">
        <v>0.9</v>
      </c>
      <c r="H115">
        <v>0</v>
      </c>
    </row>
    <row r="116" spans="1:8" x14ac:dyDescent="0.35">
      <c r="A116" s="5" t="s">
        <v>410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5">
      <c r="A117" s="5" t="s">
        <v>411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-0.1</v>
      </c>
      <c r="H117">
        <v>0.7</v>
      </c>
    </row>
    <row r="118" spans="1:8" x14ac:dyDescent="0.35">
      <c r="A118" s="5" t="s">
        <v>412</v>
      </c>
      <c r="B118">
        <v>2</v>
      </c>
      <c r="C118">
        <v>1</v>
      </c>
      <c r="D118">
        <v>4</v>
      </c>
      <c r="E118">
        <v>18</v>
      </c>
      <c r="F118">
        <v>7</v>
      </c>
      <c r="G118">
        <v>9.9999999999999867E-2</v>
      </c>
      <c r="H118">
        <v>0.9</v>
      </c>
    </row>
    <row r="119" spans="1:8" x14ac:dyDescent="0.35">
      <c r="A119" s="5" t="s">
        <v>200</v>
      </c>
      <c r="B119">
        <v>0</v>
      </c>
      <c r="C119">
        <v>0</v>
      </c>
      <c r="D119">
        <v>0</v>
      </c>
      <c r="E119">
        <v>2</v>
      </c>
      <c r="F119">
        <v>0</v>
      </c>
      <c r="G119">
        <v>0</v>
      </c>
      <c r="H119">
        <v>-0.1</v>
      </c>
    </row>
    <row r="120" spans="1:8" x14ac:dyDescent="0.35">
      <c r="A120" s="5" t="s">
        <v>202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5">
      <c r="A121" s="5" t="s">
        <v>413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5">
      <c r="A122" s="5" t="s">
        <v>414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5">
      <c r="A123" s="5" t="s">
        <v>204</v>
      </c>
      <c r="B123">
        <v>4</v>
      </c>
      <c r="C123">
        <v>2</v>
      </c>
      <c r="D123">
        <v>8</v>
      </c>
      <c r="E123">
        <v>45</v>
      </c>
      <c r="F123">
        <v>18</v>
      </c>
      <c r="G123">
        <v>-1.8000000000000009</v>
      </c>
      <c r="H123">
        <v>0</v>
      </c>
    </row>
    <row r="124" spans="1:8" x14ac:dyDescent="0.35">
      <c r="A124" s="5" t="s">
        <v>208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5">
      <c r="A125" s="5" t="s">
        <v>418</v>
      </c>
      <c r="B125">
        <v>1</v>
      </c>
      <c r="C125">
        <v>3</v>
      </c>
      <c r="D125">
        <v>5</v>
      </c>
      <c r="E125">
        <v>25</v>
      </c>
      <c r="F125">
        <v>10</v>
      </c>
      <c r="G125">
        <v>-0.90000000000000013</v>
      </c>
      <c r="H125">
        <v>2.5</v>
      </c>
    </row>
    <row r="126" spans="1:8" x14ac:dyDescent="0.35">
      <c r="A126" s="5" t="s">
        <v>422</v>
      </c>
      <c r="B126">
        <v>3</v>
      </c>
      <c r="C126">
        <v>0</v>
      </c>
      <c r="D126">
        <v>0</v>
      </c>
      <c r="E126">
        <v>17</v>
      </c>
      <c r="F126">
        <v>7</v>
      </c>
      <c r="G126">
        <v>-1.7</v>
      </c>
      <c r="H126">
        <v>-1</v>
      </c>
    </row>
    <row r="127" spans="1:8" x14ac:dyDescent="0.35">
      <c r="A127" s="5" t="s">
        <v>423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</row>
    <row r="128" spans="1:8" x14ac:dyDescent="0.35">
      <c r="A128" s="5" t="s">
        <v>424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-0.3</v>
      </c>
      <c r="H128">
        <v>0</v>
      </c>
    </row>
    <row r="129" spans="1:8" x14ac:dyDescent="0.35">
      <c r="A129" s="5" t="s">
        <v>425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</row>
    <row r="130" spans="1:8" x14ac:dyDescent="0.35">
      <c r="A130" s="5" t="s">
        <v>426</v>
      </c>
      <c r="B130">
        <v>0</v>
      </c>
      <c r="C130">
        <v>2</v>
      </c>
      <c r="D130">
        <v>5</v>
      </c>
      <c r="E130">
        <v>18</v>
      </c>
      <c r="F130">
        <v>3</v>
      </c>
      <c r="G130">
        <v>-0.4</v>
      </c>
      <c r="H130">
        <v>1.2</v>
      </c>
    </row>
    <row r="131" spans="1:8" x14ac:dyDescent="0.35">
      <c r="A131" s="5" t="s">
        <v>428</v>
      </c>
      <c r="B131">
        <v>3</v>
      </c>
      <c r="C131">
        <v>1</v>
      </c>
      <c r="D131">
        <v>4</v>
      </c>
      <c r="E131">
        <v>19</v>
      </c>
      <c r="F131">
        <v>11</v>
      </c>
      <c r="G131">
        <v>-1.4</v>
      </c>
      <c r="H131">
        <v>0.39999999999999991</v>
      </c>
    </row>
    <row r="132" spans="1:8" x14ac:dyDescent="0.35">
      <c r="A132" s="5" t="s">
        <v>429</v>
      </c>
      <c r="B132">
        <v>0</v>
      </c>
      <c r="C132">
        <v>0</v>
      </c>
      <c r="D132">
        <v>1</v>
      </c>
      <c r="E132">
        <v>3</v>
      </c>
      <c r="F132">
        <v>0</v>
      </c>
      <c r="G132">
        <v>-0.1</v>
      </c>
      <c r="H132">
        <v>0</v>
      </c>
    </row>
    <row r="133" spans="1:8" x14ac:dyDescent="0.35">
      <c r="A133" s="5" t="s">
        <v>430</v>
      </c>
      <c r="B133">
        <v>1</v>
      </c>
      <c r="C133">
        <v>0</v>
      </c>
      <c r="D133">
        <v>1</v>
      </c>
      <c r="E133">
        <v>9</v>
      </c>
      <c r="F133">
        <v>9</v>
      </c>
      <c r="G133">
        <v>-1.1000000000000001</v>
      </c>
      <c r="H133">
        <v>0</v>
      </c>
    </row>
    <row r="134" spans="1:8" x14ac:dyDescent="0.35">
      <c r="A134" s="5" t="s">
        <v>431</v>
      </c>
      <c r="B134">
        <v>0</v>
      </c>
      <c r="C134">
        <v>0</v>
      </c>
      <c r="D134">
        <v>0</v>
      </c>
      <c r="E134">
        <v>12</v>
      </c>
      <c r="F134">
        <v>0</v>
      </c>
      <c r="G134">
        <v>-0.7</v>
      </c>
      <c r="H134">
        <v>-0.2</v>
      </c>
    </row>
    <row r="135" spans="1:8" x14ac:dyDescent="0.35">
      <c r="A135" s="5" t="s">
        <v>432</v>
      </c>
      <c r="B135">
        <v>11</v>
      </c>
      <c r="C135">
        <v>2</v>
      </c>
      <c r="D135">
        <v>3</v>
      </c>
      <c r="E135">
        <v>40</v>
      </c>
      <c r="F135">
        <v>23</v>
      </c>
      <c r="G135">
        <v>3.8</v>
      </c>
      <c r="H135">
        <v>-0.80000000000000027</v>
      </c>
    </row>
    <row r="136" spans="1:8" x14ac:dyDescent="0.35">
      <c r="A136" s="5" t="s">
        <v>219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5">
      <c r="A137" s="5" t="s">
        <v>433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</row>
    <row r="138" spans="1:8" x14ac:dyDescent="0.35">
      <c r="A138" s="5" t="s">
        <v>221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</row>
    <row r="139" spans="1:8" x14ac:dyDescent="0.35">
      <c r="A139" s="5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5">
      <c r="A140" s="5" t="s">
        <v>435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</row>
    <row r="141" spans="1:8" x14ac:dyDescent="0.35">
      <c r="A141" s="5" t="s">
        <v>436</v>
      </c>
      <c r="B141">
        <v>2</v>
      </c>
      <c r="C141">
        <v>3</v>
      </c>
      <c r="D141">
        <v>7</v>
      </c>
      <c r="E141">
        <v>63</v>
      </c>
      <c r="F141">
        <v>14</v>
      </c>
      <c r="G141">
        <v>-0.79999999999999982</v>
      </c>
      <c r="H141">
        <v>0.69999999999999973</v>
      </c>
    </row>
    <row r="142" spans="1:8" x14ac:dyDescent="0.35">
      <c r="A142" s="5" t="s">
        <v>437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5">
      <c r="A143" s="5" t="s">
        <v>234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5">
      <c r="A144" s="5" t="s">
        <v>540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5">
      <c r="A145" s="5" t="s">
        <v>236</v>
      </c>
      <c r="B145">
        <v>1</v>
      </c>
      <c r="C145">
        <v>2</v>
      </c>
      <c r="D145">
        <v>4</v>
      </c>
      <c r="E145">
        <v>17</v>
      </c>
      <c r="F145">
        <v>3</v>
      </c>
      <c r="G145">
        <v>-0.29999999999999982</v>
      </c>
      <c r="H145">
        <v>1.2</v>
      </c>
    </row>
    <row r="146" spans="1:8" x14ac:dyDescent="0.35">
      <c r="A146" s="5" t="s">
        <v>438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5">
      <c r="A147" s="5" t="s">
        <v>439</v>
      </c>
      <c r="B147">
        <v>0</v>
      </c>
      <c r="C147">
        <v>0</v>
      </c>
      <c r="D147">
        <v>0</v>
      </c>
      <c r="E147">
        <v>4</v>
      </c>
      <c r="F147">
        <v>2</v>
      </c>
      <c r="G147">
        <v>-0.8</v>
      </c>
      <c r="H147">
        <v>-0.4</v>
      </c>
    </row>
    <row r="148" spans="1:8" x14ac:dyDescent="0.35">
      <c r="A148" s="5" t="s">
        <v>241</v>
      </c>
      <c r="B148">
        <v>0</v>
      </c>
      <c r="C148">
        <v>0</v>
      </c>
      <c r="D148">
        <v>0</v>
      </c>
      <c r="E148">
        <v>5</v>
      </c>
      <c r="F148">
        <v>0</v>
      </c>
      <c r="G148">
        <v>-0.1</v>
      </c>
      <c r="H148">
        <v>-0.3</v>
      </c>
    </row>
    <row r="149" spans="1:8" x14ac:dyDescent="0.35">
      <c r="A149" s="5" t="s">
        <v>242</v>
      </c>
      <c r="B149">
        <v>0</v>
      </c>
      <c r="C149">
        <v>1</v>
      </c>
      <c r="D149">
        <v>2</v>
      </c>
      <c r="E149">
        <v>24</v>
      </c>
      <c r="F149">
        <v>4</v>
      </c>
      <c r="G149">
        <v>-0.6</v>
      </c>
      <c r="H149">
        <v>0</v>
      </c>
    </row>
    <row r="150" spans="1:8" x14ac:dyDescent="0.35">
      <c r="A150" s="5" t="s">
        <v>541</v>
      </c>
      <c r="B150">
        <v>11</v>
      </c>
      <c r="C150">
        <v>9</v>
      </c>
      <c r="D150">
        <v>18</v>
      </c>
      <c r="E150">
        <v>105</v>
      </c>
      <c r="F150">
        <v>36</v>
      </c>
      <c r="G150">
        <v>2.1</v>
      </c>
      <c r="H150">
        <v>5.5</v>
      </c>
    </row>
    <row r="151" spans="1:8" x14ac:dyDescent="0.35">
      <c r="A151" s="5" t="s">
        <v>440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-0.2</v>
      </c>
      <c r="H151">
        <v>0</v>
      </c>
    </row>
    <row r="152" spans="1:8" x14ac:dyDescent="0.35">
      <c r="A152" s="5" t="s">
        <v>441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</row>
    <row r="153" spans="1:8" x14ac:dyDescent="0.35">
      <c r="A153" s="5" t="s">
        <v>442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0.3</v>
      </c>
    </row>
    <row r="154" spans="1:8" x14ac:dyDescent="0.35">
      <c r="A154" s="5" t="s">
        <v>443</v>
      </c>
      <c r="B154">
        <v>1</v>
      </c>
      <c r="C154">
        <v>1</v>
      </c>
      <c r="D154">
        <v>1</v>
      </c>
      <c r="E154">
        <v>21</v>
      </c>
      <c r="F154">
        <v>7</v>
      </c>
      <c r="G154">
        <v>-1.8</v>
      </c>
      <c r="H154">
        <v>-1.1000000000000001</v>
      </c>
    </row>
    <row r="155" spans="1:8" x14ac:dyDescent="0.35">
      <c r="A155" s="5" t="s">
        <v>445</v>
      </c>
      <c r="B155">
        <v>7</v>
      </c>
      <c r="C155">
        <v>2</v>
      </c>
      <c r="D155">
        <v>5</v>
      </c>
      <c r="E155">
        <v>47</v>
      </c>
      <c r="F155">
        <v>23</v>
      </c>
      <c r="G155">
        <v>0.20000000000000021</v>
      </c>
      <c r="H155">
        <v>0.2</v>
      </c>
    </row>
    <row r="156" spans="1:8" x14ac:dyDescent="0.35">
      <c r="A156" s="5" t="s">
        <v>446</v>
      </c>
      <c r="B156">
        <v>3</v>
      </c>
      <c r="C156">
        <v>1</v>
      </c>
      <c r="D156">
        <v>6</v>
      </c>
      <c r="E156">
        <v>58</v>
      </c>
      <c r="F156">
        <v>10</v>
      </c>
      <c r="G156">
        <v>-0.70000000000000018</v>
      </c>
      <c r="H156">
        <v>-1.5</v>
      </c>
    </row>
    <row r="157" spans="1:8" x14ac:dyDescent="0.35">
      <c r="A157" s="5" t="s">
        <v>448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5">
      <c r="A158" s="5" t="s">
        <v>449</v>
      </c>
      <c r="B158">
        <v>4</v>
      </c>
      <c r="C158">
        <v>3</v>
      </c>
      <c r="D158">
        <v>6</v>
      </c>
      <c r="E158">
        <v>20</v>
      </c>
      <c r="F158">
        <v>7</v>
      </c>
      <c r="G158">
        <v>2.8</v>
      </c>
      <c r="H158">
        <v>1.9</v>
      </c>
    </row>
    <row r="159" spans="1:8" x14ac:dyDescent="0.35">
      <c r="A159" s="5" t="s">
        <v>247</v>
      </c>
      <c r="B159">
        <v>0</v>
      </c>
      <c r="C159">
        <v>0</v>
      </c>
      <c r="D159">
        <v>1</v>
      </c>
      <c r="E159">
        <v>3</v>
      </c>
      <c r="F159">
        <v>0</v>
      </c>
      <c r="G159">
        <v>-0.1</v>
      </c>
      <c r="H159">
        <v>-0.60000000000000009</v>
      </c>
    </row>
    <row r="160" spans="1:8" x14ac:dyDescent="0.35">
      <c r="A160" s="5" t="s">
        <v>248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</row>
    <row r="161" spans="1:8" x14ac:dyDescent="0.35">
      <c r="A161" s="5" t="s">
        <v>451</v>
      </c>
      <c r="B161">
        <v>3</v>
      </c>
      <c r="C161">
        <v>2</v>
      </c>
      <c r="D161">
        <v>6</v>
      </c>
      <c r="E161">
        <v>37</v>
      </c>
      <c r="F161">
        <v>9</v>
      </c>
      <c r="G161">
        <v>-3</v>
      </c>
      <c r="H161">
        <v>0.39999999999999991</v>
      </c>
    </row>
    <row r="162" spans="1:8" x14ac:dyDescent="0.35">
      <c r="A162" s="5" t="s">
        <v>252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5">
      <c r="A163" s="5" t="s">
        <v>542</v>
      </c>
      <c r="B163">
        <v>3</v>
      </c>
      <c r="C163">
        <v>2</v>
      </c>
      <c r="D163">
        <v>7</v>
      </c>
      <c r="E163">
        <v>28</v>
      </c>
      <c r="F163">
        <v>9</v>
      </c>
      <c r="G163">
        <v>-2.1</v>
      </c>
      <c r="H163">
        <v>0.3</v>
      </c>
    </row>
    <row r="164" spans="1:8" x14ac:dyDescent="0.35">
      <c r="A164" s="5" t="s">
        <v>543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-0.1</v>
      </c>
    </row>
    <row r="165" spans="1:8" x14ac:dyDescent="0.35">
      <c r="A165" s="5" t="s">
        <v>544</v>
      </c>
      <c r="B165">
        <v>10</v>
      </c>
      <c r="C165">
        <v>5</v>
      </c>
      <c r="D165">
        <v>11</v>
      </c>
      <c r="E165">
        <v>65</v>
      </c>
      <c r="F165">
        <v>23</v>
      </c>
      <c r="G165">
        <v>-1.4</v>
      </c>
      <c r="H165">
        <v>2.6</v>
      </c>
    </row>
    <row r="166" spans="1:8" x14ac:dyDescent="0.35">
      <c r="A166" s="5" t="s">
        <v>452</v>
      </c>
      <c r="B166">
        <v>2</v>
      </c>
      <c r="C166">
        <v>1</v>
      </c>
      <c r="D166">
        <v>2</v>
      </c>
      <c r="E166">
        <v>17</v>
      </c>
      <c r="F166">
        <v>6</v>
      </c>
      <c r="G166">
        <v>0.5</v>
      </c>
      <c r="H166">
        <v>-0.2</v>
      </c>
    </row>
    <row r="167" spans="1:8" x14ac:dyDescent="0.35">
      <c r="A167" s="5" t="s">
        <v>453</v>
      </c>
      <c r="B167">
        <v>0</v>
      </c>
      <c r="C167">
        <v>0</v>
      </c>
      <c r="D167">
        <v>0</v>
      </c>
      <c r="E167">
        <v>13</v>
      </c>
      <c r="F167">
        <v>2</v>
      </c>
      <c r="G167">
        <v>-0.5</v>
      </c>
      <c r="H167">
        <v>-0.8</v>
      </c>
    </row>
    <row r="168" spans="1:8" x14ac:dyDescent="0.35">
      <c r="A168" s="5" t="s">
        <v>454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5">
      <c r="A169" s="5" t="s">
        <v>455</v>
      </c>
      <c r="B169">
        <v>21</v>
      </c>
      <c r="C169">
        <v>5</v>
      </c>
      <c r="D169">
        <v>14</v>
      </c>
      <c r="E169">
        <v>112</v>
      </c>
      <c r="F169">
        <v>44</v>
      </c>
      <c r="G169">
        <v>0.89999999999999858</v>
      </c>
      <c r="H169">
        <v>-1</v>
      </c>
    </row>
    <row r="170" spans="1:8" x14ac:dyDescent="0.35">
      <c r="A170" s="5" t="s">
        <v>545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5">
      <c r="A171" s="5" t="s">
        <v>258</v>
      </c>
      <c r="B171">
        <v>1</v>
      </c>
      <c r="C171">
        <v>0</v>
      </c>
      <c r="D171">
        <v>0</v>
      </c>
      <c r="E171">
        <v>7</v>
      </c>
      <c r="F171">
        <v>2</v>
      </c>
      <c r="G171">
        <v>0.2</v>
      </c>
      <c r="H171">
        <v>-0.4</v>
      </c>
    </row>
    <row r="172" spans="1:8" x14ac:dyDescent="0.35">
      <c r="A172" s="5" t="s">
        <v>259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5">
      <c r="A173" s="5" t="s">
        <v>260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-0.3</v>
      </c>
      <c r="H173">
        <v>-0.3</v>
      </c>
    </row>
    <row r="174" spans="1:8" x14ac:dyDescent="0.35">
      <c r="A174" s="5" t="s">
        <v>459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35">
      <c r="A175" s="5" t="s">
        <v>262</v>
      </c>
      <c r="B175">
        <v>1</v>
      </c>
      <c r="C175">
        <v>2</v>
      </c>
      <c r="D175">
        <v>1</v>
      </c>
      <c r="E175">
        <v>24</v>
      </c>
      <c r="F175">
        <v>8</v>
      </c>
      <c r="G175">
        <v>-0.3</v>
      </c>
      <c r="H175">
        <v>0.39999999999999991</v>
      </c>
    </row>
    <row r="176" spans="1:8" x14ac:dyDescent="0.35">
      <c r="A176" s="5" t="s">
        <v>461</v>
      </c>
      <c r="B176">
        <v>1</v>
      </c>
      <c r="C176">
        <v>1</v>
      </c>
      <c r="D176">
        <v>2</v>
      </c>
      <c r="E176">
        <v>12</v>
      </c>
      <c r="F176">
        <v>5</v>
      </c>
      <c r="G176">
        <v>-0.39999999999999991</v>
      </c>
      <c r="H176">
        <v>0.5</v>
      </c>
    </row>
    <row r="177" spans="1:8" x14ac:dyDescent="0.35">
      <c r="A177" s="5" t="s">
        <v>462</v>
      </c>
      <c r="B177">
        <v>7</v>
      </c>
      <c r="C177">
        <v>2</v>
      </c>
      <c r="D177">
        <v>8</v>
      </c>
      <c r="E177">
        <v>69</v>
      </c>
      <c r="F177">
        <v>19</v>
      </c>
      <c r="G177">
        <v>-4.0999999999999996</v>
      </c>
      <c r="H177">
        <v>-1.3</v>
      </c>
    </row>
    <row r="178" spans="1:8" x14ac:dyDescent="0.35">
      <c r="A178" s="5" t="s">
        <v>265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5">
      <c r="A179" s="5" t="s">
        <v>463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-0.1</v>
      </c>
      <c r="H179">
        <v>0</v>
      </c>
    </row>
    <row r="180" spans="1:8" x14ac:dyDescent="0.35">
      <c r="A180" s="5" t="s">
        <v>464</v>
      </c>
      <c r="B180">
        <v>10</v>
      </c>
      <c r="C180">
        <v>1</v>
      </c>
      <c r="D180">
        <v>9</v>
      </c>
      <c r="E180">
        <v>37</v>
      </c>
      <c r="F180">
        <v>19</v>
      </c>
      <c r="G180">
        <v>3.3</v>
      </c>
      <c r="H180">
        <v>9.9999999999999978E-2</v>
      </c>
    </row>
    <row r="181" spans="1:8" x14ac:dyDescent="0.35">
      <c r="A181" s="5" t="s">
        <v>269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5">
      <c r="A182" s="5" t="s">
        <v>270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5">
      <c r="A183" s="5" t="s">
        <v>546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35">
      <c r="A184" s="5" t="s">
        <v>273</v>
      </c>
      <c r="B184">
        <v>1</v>
      </c>
      <c r="C184">
        <v>1</v>
      </c>
      <c r="D184">
        <v>1</v>
      </c>
      <c r="E184">
        <v>27</v>
      </c>
      <c r="F184">
        <v>6</v>
      </c>
      <c r="G184">
        <v>-1.5</v>
      </c>
      <c r="H184">
        <v>-0.7</v>
      </c>
    </row>
    <row r="185" spans="1:8" x14ac:dyDescent="0.35">
      <c r="A185" s="5" t="s">
        <v>466</v>
      </c>
      <c r="B185">
        <v>1</v>
      </c>
      <c r="C185">
        <v>0</v>
      </c>
      <c r="D185">
        <v>3</v>
      </c>
      <c r="E185">
        <v>29</v>
      </c>
      <c r="F185">
        <v>11</v>
      </c>
      <c r="G185">
        <v>-2</v>
      </c>
      <c r="H185">
        <v>-1</v>
      </c>
    </row>
    <row r="186" spans="1:8" x14ac:dyDescent="0.35">
      <c r="A186" s="5" t="s">
        <v>547</v>
      </c>
      <c r="B186">
        <v>4</v>
      </c>
      <c r="C186">
        <v>0</v>
      </c>
      <c r="D186">
        <v>0</v>
      </c>
      <c r="E186">
        <v>15</v>
      </c>
      <c r="F186">
        <v>10</v>
      </c>
      <c r="G186">
        <v>-0.79999999999999982</v>
      </c>
      <c r="H186">
        <v>-0.8</v>
      </c>
    </row>
    <row r="187" spans="1:8" x14ac:dyDescent="0.35">
      <c r="A187" s="5" t="s">
        <v>548</v>
      </c>
      <c r="B187">
        <v>14</v>
      </c>
      <c r="C187">
        <v>5</v>
      </c>
      <c r="D187">
        <v>14</v>
      </c>
      <c r="E187">
        <v>98</v>
      </c>
      <c r="F187">
        <v>45</v>
      </c>
      <c r="G187">
        <v>-2.1999999999999988</v>
      </c>
      <c r="H187">
        <v>1.1000000000000001</v>
      </c>
    </row>
    <row r="188" spans="1:8" x14ac:dyDescent="0.35">
      <c r="A188" s="5" t="s">
        <v>468</v>
      </c>
      <c r="B188">
        <v>0</v>
      </c>
      <c r="C188">
        <v>0</v>
      </c>
      <c r="D188">
        <v>0</v>
      </c>
      <c r="E188">
        <v>2</v>
      </c>
      <c r="F188">
        <v>0</v>
      </c>
      <c r="G188">
        <v>-0.5</v>
      </c>
      <c r="H188">
        <v>0</v>
      </c>
    </row>
    <row r="189" spans="1:8" x14ac:dyDescent="0.35">
      <c r="A189" s="5" t="s">
        <v>469</v>
      </c>
      <c r="B189">
        <v>3</v>
      </c>
      <c r="C189">
        <v>1</v>
      </c>
      <c r="D189">
        <v>7</v>
      </c>
      <c r="E189">
        <v>41</v>
      </c>
      <c r="F189">
        <v>9</v>
      </c>
      <c r="G189">
        <v>-0.79999999999999982</v>
      </c>
      <c r="H189">
        <v>-0.20000000000000021</v>
      </c>
    </row>
    <row r="190" spans="1:8" x14ac:dyDescent="0.35">
      <c r="A190" s="5" t="s">
        <v>470</v>
      </c>
      <c r="B190">
        <v>0</v>
      </c>
      <c r="C190">
        <v>0</v>
      </c>
      <c r="D190">
        <v>0</v>
      </c>
      <c r="E190">
        <v>3</v>
      </c>
      <c r="F190">
        <v>2</v>
      </c>
      <c r="G190">
        <v>-0.3</v>
      </c>
      <c r="H190">
        <v>0</v>
      </c>
    </row>
    <row r="191" spans="1:8" x14ac:dyDescent="0.35">
      <c r="A191" s="5" t="s">
        <v>278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</row>
    <row r="192" spans="1:8" x14ac:dyDescent="0.35">
      <c r="A192" s="5" t="s">
        <v>549</v>
      </c>
      <c r="B192">
        <v>17</v>
      </c>
      <c r="C192">
        <v>7</v>
      </c>
      <c r="D192">
        <v>17</v>
      </c>
      <c r="E192">
        <v>60</v>
      </c>
      <c r="F192">
        <v>45</v>
      </c>
      <c r="G192">
        <v>-0.39999999999999858</v>
      </c>
      <c r="H192">
        <v>3</v>
      </c>
    </row>
    <row r="193" spans="1:8" x14ac:dyDescent="0.35">
      <c r="A193" s="5" t="s">
        <v>550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-0.2</v>
      </c>
      <c r="H193">
        <v>0</v>
      </c>
    </row>
    <row r="194" spans="1:8" x14ac:dyDescent="0.35">
      <c r="A194" s="5" t="s">
        <v>471</v>
      </c>
      <c r="B194">
        <v>0</v>
      </c>
      <c r="C194">
        <v>1</v>
      </c>
      <c r="D194">
        <v>3</v>
      </c>
      <c r="E194">
        <v>25</v>
      </c>
      <c r="F194">
        <v>2</v>
      </c>
      <c r="G194">
        <v>-1</v>
      </c>
      <c r="H194">
        <v>0</v>
      </c>
    </row>
    <row r="195" spans="1:8" x14ac:dyDescent="0.35">
      <c r="A195" s="5" t="s">
        <v>472</v>
      </c>
      <c r="B195">
        <v>4</v>
      </c>
      <c r="C195">
        <v>5</v>
      </c>
      <c r="D195">
        <v>8</v>
      </c>
      <c r="E195">
        <v>100</v>
      </c>
      <c r="F195">
        <v>18</v>
      </c>
      <c r="G195">
        <v>-0.79999999999999982</v>
      </c>
      <c r="H195">
        <v>-0.79999999999999982</v>
      </c>
    </row>
    <row r="196" spans="1:8" x14ac:dyDescent="0.35">
      <c r="A196" s="5" t="s">
        <v>473</v>
      </c>
      <c r="B196">
        <v>0</v>
      </c>
      <c r="C196">
        <v>1</v>
      </c>
      <c r="D196">
        <v>1</v>
      </c>
      <c r="E196">
        <v>5</v>
      </c>
      <c r="F196">
        <v>0</v>
      </c>
      <c r="G196">
        <v>0</v>
      </c>
      <c r="H196">
        <v>0.7</v>
      </c>
    </row>
    <row r="197" spans="1:8" x14ac:dyDescent="0.35">
      <c r="A197" s="5" t="s">
        <v>283</v>
      </c>
      <c r="B197">
        <v>5</v>
      </c>
      <c r="C197">
        <v>5</v>
      </c>
      <c r="D197">
        <v>10</v>
      </c>
      <c r="E197">
        <v>41</v>
      </c>
      <c r="F197">
        <v>13</v>
      </c>
      <c r="G197">
        <v>1.8</v>
      </c>
      <c r="H197">
        <v>1.5</v>
      </c>
    </row>
    <row r="198" spans="1:8" x14ac:dyDescent="0.35">
      <c r="A198" s="5" t="s">
        <v>284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5">
      <c r="A199" s="5" t="s">
        <v>475</v>
      </c>
      <c r="B199">
        <v>10</v>
      </c>
      <c r="C199">
        <v>3</v>
      </c>
      <c r="D199">
        <v>7</v>
      </c>
      <c r="E199">
        <v>44</v>
      </c>
      <c r="F199">
        <v>19</v>
      </c>
      <c r="G199">
        <v>-0.69999999999999929</v>
      </c>
      <c r="H199">
        <v>0.1000000000000001</v>
      </c>
    </row>
    <row r="200" spans="1:8" x14ac:dyDescent="0.35">
      <c r="A200" s="5" t="s">
        <v>476</v>
      </c>
      <c r="B200">
        <v>9</v>
      </c>
      <c r="C200">
        <v>7</v>
      </c>
      <c r="D200">
        <v>15</v>
      </c>
      <c r="E200">
        <v>90</v>
      </c>
      <c r="F200">
        <v>26</v>
      </c>
      <c r="G200">
        <v>-1.9</v>
      </c>
      <c r="H200">
        <v>2</v>
      </c>
    </row>
    <row r="201" spans="1:8" x14ac:dyDescent="0.35">
      <c r="A201" s="5" t="s">
        <v>285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5">
      <c r="A202" s="5" t="s">
        <v>286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-0.1</v>
      </c>
      <c r="H202">
        <v>0</v>
      </c>
    </row>
    <row r="203" spans="1:8" x14ac:dyDescent="0.35">
      <c r="A203" s="5" t="s">
        <v>477</v>
      </c>
      <c r="B203">
        <v>3</v>
      </c>
      <c r="C203">
        <v>0</v>
      </c>
      <c r="D203">
        <v>3</v>
      </c>
      <c r="E203">
        <v>18</v>
      </c>
      <c r="F203">
        <v>8</v>
      </c>
      <c r="G203">
        <v>1.5</v>
      </c>
      <c r="H203">
        <v>-0.5</v>
      </c>
    </row>
    <row r="204" spans="1:8" x14ac:dyDescent="0.35">
      <c r="A204" s="5" t="s">
        <v>551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5">
      <c r="A205" s="5" t="s">
        <v>287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5">
      <c r="A206" s="5" t="s">
        <v>552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</row>
    <row r="207" spans="1:8" x14ac:dyDescent="0.35">
      <c r="A207" s="5" t="s">
        <v>479</v>
      </c>
      <c r="B207">
        <v>0</v>
      </c>
      <c r="C207">
        <v>0</v>
      </c>
      <c r="D207">
        <v>0</v>
      </c>
      <c r="E207">
        <v>17</v>
      </c>
      <c r="F207">
        <v>6</v>
      </c>
      <c r="G207">
        <v>-1.2</v>
      </c>
      <c r="H207">
        <v>-1.5</v>
      </c>
    </row>
    <row r="208" spans="1:8" x14ac:dyDescent="0.35">
      <c r="A208" s="5" t="s">
        <v>289</v>
      </c>
      <c r="B208">
        <v>0</v>
      </c>
      <c r="C208">
        <v>0</v>
      </c>
      <c r="D208">
        <v>0</v>
      </c>
      <c r="E208">
        <v>3</v>
      </c>
      <c r="F208">
        <v>2</v>
      </c>
      <c r="G208">
        <v>-0.1</v>
      </c>
      <c r="H208">
        <v>-0.1</v>
      </c>
    </row>
    <row r="209" spans="1:8" x14ac:dyDescent="0.35">
      <c r="A209" s="5" t="s">
        <v>480</v>
      </c>
      <c r="B209">
        <v>7</v>
      </c>
      <c r="C209">
        <v>3</v>
      </c>
      <c r="D209">
        <v>9</v>
      </c>
      <c r="E209">
        <v>77</v>
      </c>
      <c r="F209">
        <v>28</v>
      </c>
      <c r="G209">
        <v>-3.6</v>
      </c>
      <c r="H209">
        <v>-0.1000000000000001</v>
      </c>
    </row>
    <row r="210" spans="1:8" x14ac:dyDescent="0.35">
      <c r="A210" s="5" t="s">
        <v>290</v>
      </c>
      <c r="B210">
        <v>9</v>
      </c>
      <c r="C210">
        <v>5</v>
      </c>
      <c r="D210">
        <v>13</v>
      </c>
      <c r="E210">
        <v>78</v>
      </c>
      <c r="F210">
        <v>19</v>
      </c>
      <c r="G210">
        <v>4</v>
      </c>
      <c r="H210">
        <v>-0.59999999999999964</v>
      </c>
    </row>
    <row r="211" spans="1:8" x14ac:dyDescent="0.35">
      <c r="A211" s="5" t="s">
        <v>481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5">
      <c r="A212" s="5" t="s">
        <v>292</v>
      </c>
      <c r="B212">
        <v>0</v>
      </c>
      <c r="C212">
        <v>0</v>
      </c>
      <c r="D212">
        <v>0</v>
      </c>
      <c r="E212">
        <v>2</v>
      </c>
      <c r="F212">
        <v>0</v>
      </c>
      <c r="G212">
        <v>0</v>
      </c>
      <c r="H212">
        <v>0</v>
      </c>
    </row>
    <row r="213" spans="1:8" x14ac:dyDescent="0.35">
      <c r="A213" s="5" t="s">
        <v>482</v>
      </c>
      <c r="B213">
        <v>8</v>
      </c>
      <c r="C213">
        <v>6</v>
      </c>
      <c r="D213">
        <v>8</v>
      </c>
      <c r="E213">
        <v>106</v>
      </c>
      <c r="F213">
        <v>31</v>
      </c>
      <c r="G213">
        <v>-3.4</v>
      </c>
      <c r="H213">
        <v>0</v>
      </c>
    </row>
    <row r="214" spans="1:8" x14ac:dyDescent="0.35">
      <c r="A214" s="5" t="s">
        <v>484</v>
      </c>
      <c r="B214">
        <v>4</v>
      </c>
      <c r="C214">
        <v>0</v>
      </c>
      <c r="D214">
        <v>4</v>
      </c>
      <c r="E214">
        <v>13</v>
      </c>
      <c r="F214">
        <v>7</v>
      </c>
      <c r="G214">
        <v>1.3</v>
      </c>
      <c r="H214">
        <v>-0.3</v>
      </c>
    </row>
    <row r="215" spans="1:8" x14ac:dyDescent="0.35">
      <c r="A215" s="5" t="s">
        <v>486</v>
      </c>
      <c r="B215">
        <v>0</v>
      </c>
      <c r="C215">
        <v>0</v>
      </c>
      <c r="D215">
        <v>0</v>
      </c>
      <c r="E215">
        <v>3</v>
      </c>
      <c r="F215">
        <v>0</v>
      </c>
      <c r="G215">
        <v>0</v>
      </c>
      <c r="H215">
        <v>-0.2</v>
      </c>
    </row>
    <row r="216" spans="1:8" x14ac:dyDescent="0.35">
      <c r="A216" s="5" t="s">
        <v>487</v>
      </c>
      <c r="B216">
        <v>0</v>
      </c>
      <c r="C216">
        <v>0</v>
      </c>
      <c r="D216">
        <v>0</v>
      </c>
      <c r="E216">
        <v>15</v>
      </c>
      <c r="F216">
        <v>4</v>
      </c>
      <c r="G216">
        <v>-1.2</v>
      </c>
      <c r="H216">
        <v>-0.8</v>
      </c>
    </row>
    <row r="217" spans="1:8" x14ac:dyDescent="0.35">
      <c r="A217" s="5" t="s">
        <v>296</v>
      </c>
      <c r="B217">
        <v>0</v>
      </c>
      <c r="C217">
        <v>1</v>
      </c>
      <c r="D217">
        <v>2</v>
      </c>
      <c r="E217">
        <v>30</v>
      </c>
      <c r="F217">
        <v>5</v>
      </c>
      <c r="G217">
        <v>-0.5</v>
      </c>
      <c r="H217">
        <v>-0.79999999999999982</v>
      </c>
    </row>
    <row r="218" spans="1:8" x14ac:dyDescent="0.35">
      <c r="A218" s="5" t="s">
        <v>297</v>
      </c>
      <c r="B218">
        <v>0</v>
      </c>
      <c r="C218">
        <v>0</v>
      </c>
      <c r="D218">
        <v>0</v>
      </c>
      <c r="E218">
        <v>4</v>
      </c>
      <c r="F218">
        <v>0</v>
      </c>
      <c r="G218">
        <v>0</v>
      </c>
      <c r="H218">
        <v>-0.1</v>
      </c>
    </row>
    <row r="219" spans="1:8" x14ac:dyDescent="0.35">
      <c r="A219" s="5" t="s">
        <v>488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</row>
    <row r="220" spans="1:8" x14ac:dyDescent="0.35">
      <c r="A220" s="5" t="s">
        <v>489</v>
      </c>
      <c r="B220">
        <v>11</v>
      </c>
      <c r="C220">
        <v>7</v>
      </c>
      <c r="D220">
        <v>12</v>
      </c>
      <c r="E220">
        <v>117</v>
      </c>
      <c r="F220">
        <v>34</v>
      </c>
      <c r="G220">
        <v>-3.5</v>
      </c>
      <c r="H220">
        <v>2</v>
      </c>
    </row>
    <row r="221" spans="1:8" x14ac:dyDescent="0.35">
      <c r="A221" s="5" t="s">
        <v>492</v>
      </c>
      <c r="B221">
        <v>1</v>
      </c>
      <c r="C221">
        <v>5</v>
      </c>
      <c r="D221">
        <v>8</v>
      </c>
      <c r="E221">
        <v>36</v>
      </c>
      <c r="F221">
        <v>7</v>
      </c>
      <c r="G221">
        <v>9.9999999999999978E-2</v>
      </c>
      <c r="H221">
        <v>2</v>
      </c>
    </row>
    <row r="222" spans="1:8" x14ac:dyDescent="0.35">
      <c r="A222" s="5" t="s">
        <v>493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5">
      <c r="A223" s="5" t="s">
        <v>494</v>
      </c>
      <c r="B223">
        <v>0</v>
      </c>
      <c r="C223">
        <v>0</v>
      </c>
      <c r="D223">
        <v>0</v>
      </c>
      <c r="E223">
        <v>2</v>
      </c>
      <c r="F223">
        <v>0</v>
      </c>
      <c r="G223">
        <v>0</v>
      </c>
      <c r="H223">
        <v>0</v>
      </c>
    </row>
    <row r="224" spans="1:8" x14ac:dyDescent="0.35">
      <c r="A224" s="5" t="s">
        <v>495</v>
      </c>
      <c r="B224">
        <v>3</v>
      </c>
      <c r="C224">
        <v>1</v>
      </c>
      <c r="D224">
        <v>2</v>
      </c>
      <c r="E224">
        <v>11</v>
      </c>
      <c r="F224">
        <v>8</v>
      </c>
      <c r="G224">
        <v>-0.1000000000000001</v>
      </c>
      <c r="H224">
        <v>-0.29999999999999982</v>
      </c>
    </row>
    <row r="225" spans="1:8" x14ac:dyDescent="0.35">
      <c r="A225" s="5" t="s">
        <v>496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</row>
    <row r="226" spans="1:8" x14ac:dyDescent="0.35">
      <c r="A226" s="5" t="s">
        <v>305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5">
      <c r="A227" s="5" t="s">
        <v>553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</row>
    <row r="228" spans="1:8" x14ac:dyDescent="0.35">
      <c r="A228" s="5" t="s">
        <v>306</v>
      </c>
      <c r="B228">
        <v>0</v>
      </c>
      <c r="C228">
        <v>0</v>
      </c>
      <c r="D228">
        <v>0</v>
      </c>
      <c r="E228">
        <v>3</v>
      </c>
      <c r="F228">
        <v>0</v>
      </c>
      <c r="G228">
        <v>0</v>
      </c>
      <c r="H228">
        <v>-0.2</v>
      </c>
    </row>
    <row r="229" spans="1:8" x14ac:dyDescent="0.35">
      <c r="A229" s="5" t="s">
        <v>554</v>
      </c>
      <c r="B229">
        <v>17</v>
      </c>
      <c r="C229">
        <v>10</v>
      </c>
      <c r="D229">
        <v>15</v>
      </c>
      <c r="E229">
        <v>117</v>
      </c>
      <c r="F229">
        <v>35</v>
      </c>
      <c r="G229">
        <v>6.6999999999999993</v>
      </c>
      <c r="H229">
        <v>1.1000000000000001</v>
      </c>
    </row>
    <row r="230" spans="1:8" x14ac:dyDescent="0.35">
      <c r="A230" s="5" t="s">
        <v>307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</row>
    <row r="231" spans="1:8" x14ac:dyDescent="0.35">
      <c r="A231" s="5" t="s">
        <v>308</v>
      </c>
      <c r="B231">
        <v>1</v>
      </c>
      <c r="C231">
        <v>3</v>
      </c>
      <c r="D231">
        <v>6</v>
      </c>
      <c r="E231">
        <v>32</v>
      </c>
      <c r="F231">
        <v>5</v>
      </c>
      <c r="G231">
        <v>-0.7</v>
      </c>
      <c r="H231">
        <v>2</v>
      </c>
    </row>
    <row r="232" spans="1:8" x14ac:dyDescent="0.35">
      <c r="A232" s="5" t="s">
        <v>310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5">
      <c r="A233" s="5" t="s">
        <v>555</v>
      </c>
      <c r="B233">
        <v>3</v>
      </c>
      <c r="C233">
        <v>0</v>
      </c>
      <c r="D233">
        <v>0</v>
      </c>
      <c r="E233">
        <v>17</v>
      </c>
      <c r="F233">
        <v>11</v>
      </c>
      <c r="G233">
        <v>9.9999999999999645E-2</v>
      </c>
      <c r="H233">
        <v>-1.2</v>
      </c>
    </row>
    <row r="234" spans="1:8" x14ac:dyDescent="0.35">
      <c r="A234" s="5" t="s">
        <v>499</v>
      </c>
      <c r="B234">
        <v>1</v>
      </c>
      <c r="C234">
        <v>0</v>
      </c>
      <c r="D234">
        <v>1</v>
      </c>
      <c r="E234">
        <v>8</v>
      </c>
      <c r="F234">
        <v>4</v>
      </c>
      <c r="G234">
        <v>9.9999999999999978E-2</v>
      </c>
      <c r="H234">
        <v>-0.1</v>
      </c>
    </row>
    <row r="235" spans="1:8" x14ac:dyDescent="0.35">
      <c r="A235" s="5" t="s">
        <v>556</v>
      </c>
      <c r="B235">
        <v>6</v>
      </c>
      <c r="C235">
        <v>1</v>
      </c>
      <c r="D235">
        <v>2</v>
      </c>
      <c r="E235">
        <v>18</v>
      </c>
      <c r="F235">
        <v>13</v>
      </c>
      <c r="G235">
        <v>-0.40000000000000041</v>
      </c>
      <c r="H235">
        <v>9.9999999999999978E-2</v>
      </c>
    </row>
    <row r="236" spans="1:8" x14ac:dyDescent="0.35">
      <c r="A236" s="5" t="s">
        <v>557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-0.1</v>
      </c>
    </row>
    <row r="237" spans="1:8" x14ac:dyDescent="0.35">
      <c r="A237" s="5" t="s">
        <v>501</v>
      </c>
      <c r="B237">
        <v>1</v>
      </c>
      <c r="C237">
        <v>1</v>
      </c>
      <c r="D237">
        <v>1</v>
      </c>
      <c r="E237">
        <v>3</v>
      </c>
      <c r="F237">
        <v>4</v>
      </c>
      <c r="G237">
        <v>-0.60000000000000009</v>
      </c>
      <c r="H237">
        <v>0.9</v>
      </c>
    </row>
    <row r="238" spans="1:8" x14ac:dyDescent="0.35">
      <c r="A238" s="5" t="s">
        <v>504</v>
      </c>
      <c r="B238">
        <v>5</v>
      </c>
      <c r="C238">
        <v>8</v>
      </c>
      <c r="D238">
        <v>19</v>
      </c>
      <c r="E238">
        <v>82</v>
      </c>
      <c r="F238">
        <v>29</v>
      </c>
      <c r="G238">
        <v>-6.1999999999999993</v>
      </c>
      <c r="H238">
        <v>2.1</v>
      </c>
    </row>
    <row r="239" spans="1:8" x14ac:dyDescent="0.35">
      <c r="A239" s="5" t="s">
        <v>318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5">
      <c r="A240" s="5" t="s">
        <v>507</v>
      </c>
      <c r="B240">
        <v>2</v>
      </c>
      <c r="C240">
        <v>1</v>
      </c>
      <c r="D240">
        <v>2</v>
      </c>
      <c r="E240">
        <v>32</v>
      </c>
      <c r="F240">
        <v>12</v>
      </c>
      <c r="G240">
        <v>-1.8</v>
      </c>
      <c r="H240">
        <v>-1.1000000000000001</v>
      </c>
    </row>
    <row r="241" spans="1:8" x14ac:dyDescent="0.35">
      <c r="A241" s="5" t="s">
        <v>508</v>
      </c>
      <c r="B241">
        <v>0</v>
      </c>
      <c r="C241">
        <v>0</v>
      </c>
      <c r="D241">
        <v>0</v>
      </c>
      <c r="E241">
        <v>3</v>
      </c>
      <c r="F241">
        <v>1</v>
      </c>
      <c r="G241">
        <v>-0.1</v>
      </c>
      <c r="H241">
        <v>-0.1</v>
      </c>
    </row>
    <row r="242" spans="1:8" x14ac:dyDescent="0.35">
      <c r="A242" s="5" t="s">
        <v>509</v>
      </c>
      <c r="B242">
        <v>0</v>
      </c>
      <c r="C242">
        <v>0</v>
      </c>
      <c r="D242">
        <v>0</v>
      </c>
      <c r="E242">
        <v>2</v>
      </c>
      <c r="F242">
        <v>0</v>
      </c>
      <c r="G242">
        <v>0</v>
      </c>
      <c r="H242">
        <v>-0.1</v>
      </c>
    </row>
    <row r="243" spans="1:8" x14ac:dyDescent="0.35">
      <c r="A243" s="5" t="s">
        <v>510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</row>
    <row r="244" spans="1:8" x14ac:dyDescent="0.35">
      <c r="A244" s="5" t="s">
        <v>558</v>
      </c>
      <c r="B244">
        <v>11</v>
      </c>
      <c r="C244">
        <v>2</v>
      </c>
      <c r="D244">
        <v>12</v>
      </c>
      <c r="E244">
        <v>85</v>
      </c>
      <c r="F244">
        <v>19</v>
      </c>
      <c r="G244">
        <v>3.5</v>
      </c>
      <c r="H244">
        <v>-1.3</v>
      </c>
    </row>
    <row r="245" spans="1:8" x14ac:dyDescent="0.35">
      <c r="A245" s="5" t="s">
        <v>512</v>
      </c>
      <c r="B245">
        <v>1</v>
      </c>
      <c r="C245">
        <v>5</v>
      </c>
      <c r="D245">
        <v>11</v>
      </c>
      <c r="E245">
        <v>55</v>
      </c>
      <c r="F245">
        <v>3</v>
      </c>
      <c r="G245">
        <v>-0.89999999999999991</v>
      </c>
      <c r="H245">
        <v>2.9</v>
      </c>
    </row>
    <row r="246" spans="1:8" x14ac:dyDescent="0.35">
      <c r="A246" s="5" t="s">
        <v>513</v>
      </c>
      <c r="B246">
        <v>1</v>
      </c>
      <c r="C246">
        <v>0</v>
      </c>
      <c r="D246">
        <v>1</v>
      </c>
      <c r="E246">
        <v>17</v>
      </c>
      <c r="F246">
        <v>6</v>
      </c>
      <c r="G246">
        <v>-0.79999999999999982</v>
      </c>
      <c r="H246">
        <v>-0.4</v>
      </c>
    </row>
    <row r="247" spans="1:8" x14ac:dyDescent="0.35">
      <c r="A247" s="5" t="s">
        <v>332</v>
      </c>
      <c r="B247">
        <v>0</v>
      </c>
      <c r="C247">
        <v>0</v>
      </c>
      <c r="D247">
        <v>0</v>
      </c>
      <c r="E247">
        <v>9</v>
      </c>
      <c r="F247">
        <v>0</v>
      </c>
      <c r="G247">
        <v>-0.1</v>
      </c>
      <c r="H247">
        <v>-0.5</v>
      </c>
    </row>
    <row r="248" spans="1:8" x14ac:dyDescent="0.35">
      <c r="A248" s="5" t="s">
        <v>516</v>
      </c>
      <c r="B248">
        <v>0</v>
      </c>
      <c r="C248">
        <v>0</v>
      </c>
      <c r="D248">
        <v>5</v>
      </c>
      <c r="E248">
        <v>18</v>
      </c>
      <c r="F248">
        <v>3</v>
      </c>
      <c r="G248">
        <v>-0.7</v>
      </c>
      <c r="H248">
        <v>-0.3</v>
      </c>
    </row>
    <row r="249" spans="1:8" x14ac:dyDescent="0.35">
      <c r="A249" s="5" t="s">
        <v>517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Optimierung_GK</vt:lpstr>
      <vt:lpstr>Optimierung_DEF</vt:lpstr>
      <vt:lpstr>Optimierung_MF</vt:lpstr>
      <vt:lpstr>Optimierung_FW</vt:lpstr>
      <vt:lpstr>Referenz_GK</vt:lpstr>
      <vt:lpstr>Referenz_DEF</vt:lpstr>
      <vt:lpstr>Referenz_MF</vt:lpstr>
      <vt:lpstr>Referenz_FW</vt:lpstr>
      <vt:lpstr>Input_FW</vt:lpstr>
      <vt:lpstr>Input_MF</vt:lpstr>
      <vt:lpstr>Input_DEF</vt:lpstr>
      <vt:lpstr>Input _GK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 g</cp:lastModifiedBy>
  <dcterms:created xsi:type="dcterms:W3CDTF">2022-07-08T09:42:52Z</dcterms:created>
  <dcterms:modified xsi:type="dcterms:W3CDTF">2022-11-25T16:44:56Z</dcterms:modified>
</cp:coreProperties>
</file>