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cabezado" sheetId="1" state="visible" r:id="rId2"/>
    <sheet name="Estudiantes" sheetId="2" state="visible" r:id="rId3"/>
    <sheet name="Rúbrica" sheetId="3" state="visible" r:id="rId4"/>
    <sheet name="Configuración" sheetId="4" state="hidden" r:id="rId5"/>
  </sheets>
  <definedNames>
    <definedName function="false" hidden="false" name="Ciencias_Básicas_de_la_Ingeniería" vbProcedure="false">Configuración!$H$11:$H$19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<sst xmlns="http://schemas.openxmlformats.org/spreadsheetml/2006/main" count="220" uniqueCount="178">
  <si>
    <t xml:space="preserve">E-RUBRIC V.1</t>
  </si>
  <si>
    <t xml:space="preserve">Datos Geneales</t>
  </si>
  <si>
    <t xml:space="preserve">Tema/Problema</t>
  </si>
  <si>
    <t xml:space="preserve">Modelo Lógico. Fase II: Pasaje al Modelo Relacional</t>
  </si>
  <si>
    <t xml:space="preserve">Fecha</t>
  </si>
  <si>
    <t xml:space="preserve">DNI</t>
  </si>
  <si>
    <t xml:space="preserve">Nombre y Apellido</t>
  </si>
  <si>
    <t xml:space="preserve">Nadia Patricia Ramos</t>
  </si>
  <si>
    <t xml:space="preserve">Asignatura</t>
  </si>
  <si>
    <t xml:space="preserve">Bases de Datos I</t>
  </si>
  <si>
    <t xml:space="preserve">Nivel de Dominio</t>
  </si>
  <si>
    <t xml:space="preserve">Criterio de aprobación</t>
  </si>
  <si>
    <t xml:space="preserve">Tipo de intervención</t>
  </si>
  <si>
    <t xml:space="preserve">Autoevaluación</t>
  </si>
  <si>
    <t xml:space="preserve">Datos Específicos</t>
  </si>
  <si>
    <t xml:space="preserve">Matríz de Competencias</t>
  </si>
  <si>
    <t xml:space="preserve">Competencia</t>
  </si>
  <si>
    <t xml:space="preserve">Especifcar, proyectar y desarrollar sistemas de información</t>
  </si>
  <si>
    <t xml:space="preserve">Ciencias Básicas de la Ingeniería</t>
  </si>
  <si>
    <t xml:space="preserve">Capacidad</t>
  </si>
  <si>
    <t xml:space="preserve">Capacidad para identificar y formular problemas de sistemas de información </t>
  </si>
  <si>
    <t xml:space="preserve">Tecnologías Básicas</t>
  </si>
  <si>
    <t xml:space="preserve">Subcapacidad</t>
  </si>
  <si>
    <t xml:space="preserve">Tecnologías Aplicadas</t>
  </si>
  <si>
    <t xml:space="preserve">Ciencias y Tecnologías Complementarias</t>
  </si>
  <si>
    <t xml:space="preserve">Bloque de Conocimiento</t>
  </si>
  <si>
    <t xml:space="preserve">Bloque</t>
  </si>
  <si>
    <t xml:space="preserve">Descriptor</t>
  </si>
  <si>
    <t xml:space="preserve">Bases de Datos</t>
  </si>
  <si>
    <t xml:space="preserve">Resultado de Aprendizaje</t>
  </si>
  <si>
    <t xml:space="preserve"> [Modela] + [Esquemas lógicos de BD] + [Para representar la estructura estática de un sistema] + [Aplicando el Modelo Relacional] + [Usando un IDE Gráfico]</t>
  </si>
  <si>
    <t xml:space="preserve">Tutoriales</t>
  </si>
  <si>
    <t xml:space="preserve">Uso de la Rúbrica Analítica con Comentarios</t>
  </si>
  <si>
    <t xml:space="preserve">Personalización de la Rúbrica Analítica con Comentarios</t>
  </si>
  <si>
    <t xml:space="preserve">Datos de estudiantes</t>
  </si>
  <si>
    <t xml:space="preserve">Nombre del Equipo </t>
  </si>
  <si>
    <t xml:space="preserve">Nombre de las/los integrantes</t>
  </si>
  <si>
    <t xml:space="preserve">Nota:</t>
  </si>
  <si>
    <t xml:space="preserve">Deberá completar los datos del encabezado</t>
  </si>
  <si>
    <t xml:space="preserve">Deberá seleccionar para cada criterio analítico el nivel de logro, en la columna Resultado Parcial.</t>
  </si>
  <si>
    <t xml:space="preserve">Coevaluación</t>
  </si>
  <si>
    <t xml:space="preserve">Puntaje total de la rúbrica</t>
  </si>
  <si>
    <t xml:space="preserve">CRITERIOS DE EVALUACION </t>
  </si>
  <si>
    <t xml:space="preserve">% pond </t>
  </si>
  <si>
    <t xml:space="preserve">Resultado parcial</t>
  </si>
  <si>
    <t xml:space="preserve">Puntaje total</t>
  </si>
  <si>
    <t xml:space="preserve">Comentarios</t>
  </si>
  <si>
    <t xml:space="preserve">Q</t>
  </si>
  <si>
    <t xml:space="preserve">CRITERIOS ANALÍTICOS </t>
  </si>
  <si>
    <t xml:space="preserve">Problema detectado</t>
  </si>
  <si>
    <t xml:space="preserve">Propuesta de solución</t>
  </si>
  <si>
    <t xml:space="preserve">Legibilidad del Modelo</t>
  </si>
  <si>
    <r>
      <rPr>
        <sz val="11"/>
        <rFont val="Calibri"/>
        <family val="2"/>
        <charset val="1"/>
      </rPr>
      <t xml:space="preserve">Grafica las componentes del Modelo Relacional en cuanto: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los nombres de las tablas están todos en plural o todos en singular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utiliza notación snake_case para las tablas y los campos</t>
    </r>
  </si>
  <si>
    <r>
      <rPr>
        <sz val="11"/>
        <color rgb="FF000000"/>
        <rFont val="Calibri"/>
        <family val="2"/>
        <charset val="1"/>
      </rPr>
      <t xml:space="preserve">Grafica las componentes del Modelo Relacional en cuanto: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tablas están todos en plural o todos en singular </t>
    </r>
    <r>
      <rPr>
        <b val="true"/>
        <sz val="11"/>
        <color rgb="FF000000"/>
        <rFont val="Calibri"/>
        <family val="2"/>
        <charset val="1"/>
      </rPr>
      <t xml:space="preserve">PERO NO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utiliza notación snake_case para las tablas y los campos</t>
    </r>
  </si>
  <si>
    <r>
      <rPr>
        <sz val="11"/>
        <color rgb="FF000000"/>
        <rFont val="Calibri"/>
        <family val="2"/>
        <charset val="1"/>
      </rPr>
      <t xml:space="preserve">Grafica las componentes del Modelo Relacional en cuanto: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tablas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todos en plural o todos en singular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utiliza notación snake_case para las tablas y los campos</t>
    </r>
  </si>
  <si>
    <r>
      <rPr>
        <sz val="11"/>
        <color rgb="FF000000"/>
        <rFont val="Calibri"/>
        <family val="2"/>
        <charset val="1"/>
      </rPr>
      <t xml:space="preserve">Grafica las componentes del Modelo Relacional en cuanto: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tablas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todos en plural o todos en singular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utiliza notación snake_case para las tablas y los campos</t>
    </r>
  </si>
  <si>
    <t xml:space="preserve">EXCELENTE</t>
  </si>
  <si>
    <r>
      <rPr>
        <b val="true"/>
        <sz val="11"/>
        <color rgb="FF000000"/>
        <rFont val="Calibri"/>
        <family val="2"/>
        <charset val="1"/>
      </rPr>
      <t xml:space="preserve">Transformaciones de Entidades a </t>
    </r>
    <r>
      <rPr>
        <b val="true"/>
        <sz val="11"/>
        <rFont val="Calibri"/>
        <family val="2"/>
        <charset val="1"/>
      </rPr>
      <t xml:space="preserve">relaciones</t>
    </r>
  </si>
  <si>
    <r>
      <rPr>
        <b val="true"/>
        <sz val="11"/>
        <rFont val="Calibri"/>
        <family val="2"/>
        <charset val="1"/>
      </rPr>
      <t xml:space="preserve">Transformación de Entidades a relaciones</t>
    </r>
    <r>
      <rPr>
        <sz val="11"/>
        <rFont val="Calibri"/>
        <family val="2"/>
        <charset val="1"/>
      </rPr>
      <t xml:space="preserve">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La entidades del esquema lógico están representadas cada una por una tabla en el esquema relacional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Cada tabla tiene todos los atributos que tenía la entidad en el esquema lógico</t>
    </r>
  </si>
  <si>
    <r>
      <rPr>
        <b val="true"/>
        <sz val="11"/>
        <color rgb="FF000000"/>
        <rFont val="Calibri"/>
        <family val="2"/>
        <charset val="1"/>
      </rPr>
      <t xml:space="preserve">Transformación de Entidades a </t>
    </r>
    <r>
      <rPr>
        <b val="true"/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 entidades del esquema lógico están representadas cada una por una tabla en el esquema relacional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Cada tabla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 todos los atributos que tenía la entidad en el esquema lógico</t>
    </r>
  </si>
  <si>
    <r>
      <rPr>
        <b val="true"/>
        <sz val="11"/>
        <color rgb="FF000000"/>
        <rFont val="Calibri"/>
        <family val="2"/>
        <charset val="1"/>
      </rPr>
      <t xml:space="preserve">Transformación de Entidades a </t>
    </r>
    <r>
      <rPr>
        <b val="true"/>
        <sz val="11"/>
        <rFont val="Calibri"/>
        <family val="2"/>
        <charset val="1"/>
      </rPr>
      <t xml:space="preserve">relaciones</t>
    </r>
    <r>
      <rPr>
        <b val="true"/>
        <sz val="11"/>
        <color rgb="FF000000"/>
        <rFont val="Calibri"/>
        <family val="2"/>
        <charset val="1"/>
      </rPr>
      <t xml:space="preserve">: A)</t>
    </r>
    <r>
      <rPr>
        <sz val="11"/>
        <color rgb="FF000000"/>
        <rFont val="Calibri"/>
        <family val="2"/>
        <charset val="1"/>
      </rPr>
      <t xml:space="preserve"> La entidades del esquema lógico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representadas cada una por una tabla en el esquema relacional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Cada tabla tiene todos los atributos que tenía la entidad en el esquema lógico</t>
    </r>
  </si>
  <si>
    <r>
      <rPr>
        <b val="true"/>
        <sz val="11"/>
        <color rgb="FF000000"/>
        <rFont val="Calibri"/>
        <family val="2"/>
        <charset val="1"/>
      </rPr>
      <t xml:space="preserve">Transformación de Entidades a </t>
    </r>
    <r>
      <rPr>
        <b val="true"/>
        <sz val="11"/>
        <rFont val="Calibri"/>
        <family val="2"/>
        <charset val="1"/>
      </rPr>
      <t xml:space="preserve">relaciones</t>
    </r>
    <r>
      <rPr>
        <b val="true"/>
        <sz val="11"/>
        <color rgb="FF000000"/>
        <rFont val="Calibri"/>
        <family val="2"/>
        <charset val="1"/>
      </rPr>
      <t xml:space="preserve">: A)</t>
    </r>
    <r>
      <rPr>
        <sz val="11"/>
        <color rgb="FF000000"/>
        <rFont val="Calibri"/>
        <family val="2"/>
        <charset val="1"/>
      </rPr>
      <t xml:space="preserve"> La entidades del esquema lógico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representadas cada una por una tabla en el esquema relacional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Cada tabla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 todos los atributos que tenía la entidad en el esquema lógico</t>
    </r>
  </si>
  <si>
    <r>
      <rPr>
        <b val="true"/>
        <sz val="11"/>
        <rFont val="Calibri"/>
        <family val="2"/>
        <charset val="1"/>
      </rPr>
      <t xml:space="preserve">Clave Primaria (PK) de las relaciones. </t>
    </r>
    <r>
      <rPr>
        <sz val="11"/>
        <rFont val="Calibri"/>
        <family val="2"/>
        <charset val="1"/>
      </rPr>
      <t xml:space="preserve">Toda tabla que era una entidad en el esquema lógico: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Tiene definida una PK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es entera y autoincremental</t>
    </r>
  </si>
  <si>
    <r>
      <rPr>
        <b val="true"/>
        <sz val="11"/>
        <color rgb="FF000000"/>
        <rFont val="Calibri"/>
        <family val="2"/>
        <charset val="1"/>
      </rPr>
      <t xml:space="preserve">Clave Primaria (PK) de las </t>
    </r>
    <r>
      <rPr>
        <b val="true"/>
        <sz val="11"/>
        <rFont val="Calibri"/>
        <family val="2"/>
        <charset val="1"/>
      </rPr>
      <t xml:space="preserve">relaciones</t>
    </r>
    <r>
      <rPr>
        <b val="true"/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Toda tabla que era una entidad en el esquema lógico: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Tiene definida una PK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La PK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 entera y autoincremental</t>
    </r>
  </si>
  <si>
    <r>
      <rPr>
        <b val="true"/>
        <sz val="11"/>
        <color rgb="FF000000"/>
        <rFont val="Calibri"/>
        <family val="2"/>
        <charset val="1"/>
      </rPr>
      <t xml:space="preserve">Clave Primaria (PK) de las </t>
    </r>
    <r>
      <rPr>
        <b val="true"/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. Toda tabla que era una entidad en el esquema lógico: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 definida una PK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La PK es entera y autoincremental</t>
    </r>
  </si>
  <si>
    <r>
      <rPr>
        <b val="true"/>
        <sz val="11"/>
        <color rgb="FF000000"/>
        <rFont val="Calibri"/>
        <family val="2"/>
        <charset val="1"/>
      </rPr>
      <t xml:space="preserve">Clave Primaria (PK) de las </t>
    </r>
    <r>
      <rPr>
        <b val="true"/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. Toda tabla que era una entidad en el esquema lógico: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Tiene definida una PK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 PK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 es entera y autoincremental</t>
    </r>
  </si>
  <si>
    <r>
      <rPr>
        <b val="true"/>
        <sz val="11"/>
        <rFont val="Calibri"/>
        <family val="2"/>
        <charset val="1"/>
      </rPr>
      <t xml:space="preserve">Clave Candidata (CK) Simple de las relaciones</t>
    </r>
    <r>
      <rPr>
        <sz val="11"/>
        <rFont val="Calibri"/>
        <family val="2"/>
        <charset val="1"/>
      </rPr>
      <t xml:space="preserve">. Los atributos identificadores de cada entidad en el esquema lógico ahora son CK en el esquema relacional, por lo tanto: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son atributos de la relación con una restricción de unicidad de clave 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no permiten nulos</t>
    </r>
  </si>
  <si>
    <r>
      <rPr>
        <b val="true"/>
        <sz val="11"/>
        <rFont val="Calibri"/>
        <family val="2"/>
        <charset val="1"/>
      </rPr>
      <t xml:space="preserve">Clave Candidata (CK) Simple de las relaciones</t>
    </r>
    <r>
      <rPr>
        <sz val="11"/>
        <rFont val="Calibri"/>
        <family val="2"/>
        <charset val="1"/>
      </rPr>
      <t xml:space="preserve">. Los atributos identificadores de cada entidad en el esquema lógico ahora son CK en el esquema relacional, por lo tanto: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son atributos de la relación con una restricción de unicidad de clave </t>
    </r>
    <r>
      <rPr>
        <b val="true"/>
        <sz val="11"/>
        <rFont val="Calibri"/>
        <family val="2"/>
        <charset val="1"/>
      </rPr>
      <t xml:space="preserve">PERO NO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no permiten nulos</t>
    </r>
  </si>
  <si>
    <r>
      <rPr>
        <b val="true"/>
        <sz val="11"/>
        <rFont val="Calibri"/>
        <family val="2"/>
        <charset val="1"/>
      </rPr>
      <t xml:space="preserve">Clave Candidata (CK) Simple de las relaciones</t>
    </r>
    <r>
      <rPr>
        <sz val="11"/>
        <rFont val="Calibri"/>
        <family val="2"/>
        <charset val="1"/>
      </rPr>
      <t xml:space="preserve">. Los atributos identificadores de cada entidad en el esquema lógico ahora son CK en el esquema relacional, por lo tanto: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son atributos de la relación con una restricción de unicidad de clave </t>
    </r>
    <r>
      <rPr>
        <b val="true"/>
        <sz val="11"/>
        <rFont val="Calibri"/>
        <family val="2"/>
        <charset val="1"/>
      </rPr>
      <t xml:space="preserve">PERO SÍ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no permiten nulos</t>
    </r>
  </si>
  <si>
    <r>
      <rPr>
        <b val="true"/>
        <sz val="11"/>
        <rFont val="Calibri"/>
        <family val="2"/>
        <charset val="1"/>
      </rPr>
      <t xml:space="preserve">Clave Candidata (CK) Simple de las relaciones</t>
    </r>
    <r>
      <rPr>
        <sz val="11"/>
        <rFont val="Calibri"/>
        <family val="2"/>
        <charset val="1"/>
      </rPr>
      <t xml:space="preserve">. Los atributos identificadores de cada entidad en el esquema lógico ahora son CK en el esquema relacional, por lo tanto: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son atributos de la relación con una restricción de unicidad de clave  </t>
    </r>
    <r>
      <rPr>
        <b val="true"/>
        <sz val="11"/>
        <rFont val="Calibri"/>
        <family val="2"/>
        <charset val="1"/>
      </rPr>
      <t xml:space="preserve">B) SÍ </t>
    </r>
    <r>
      <rPr>
        <sz val="11"/>
        <rFont val="Calibri"/>
        <family val="2"/>
        <charset val="1"/>
      </rPr>
      <t xml:space="preserve"> permiten nulos</t>
    </r>
  </si>
  <si>
    <r>
      <rPr>
        <b val="true"/>
        <sz val="11"/>
        <rFont val="Calibri"/>
        <family val="2"/>
        <charset val="1"/>
      </rPr>
      <t xml:space="preserve">Claves Candidatas (CK) Compuestas de las relaciones.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Se escriben de forma en que se puede identificar que juntos esos atributos conforman una clave candidata, por ejemplo, CK (idpregunta + letra) para representar la CK de la alternativa de una pregunta de un test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Cada uno de los atributos que conforman la clave candidata compuesta son no nulos.</t>
    </r>
  </si>
  <si>
    <r>
      <rPr>
        <b val="true"/>
        <sz val="11"/>
        <rFont val="Calibri"/>
        <family val="2"/>
        <charset val="1"/>
      </rPr>
      <t xml:space="preserve">Claves Candidatas (CK) Compuestas de las relaciones.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Se escriben de forma en que se puede identificar que juntos esos atributos conforman una clave candidata, por ejemplo, CK (idpregunta + letra) para representar la CK de la alternativa de una pregunta de un test </t>
    </r>
    <r>
      <rPr>
        <b val="true"/>
        <sz val="11"/>
        <rFont val="Calibri"/>
        <family val="2"/>
        <charset val="1"/>
      </rPr>
      <t xml:space="preserve">PERO NO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Cada uno de los atributos que conforman la clave candidata compuesta son no nulos.</t>
    </r>
  </si>
  <si>
    <r>
      <rPr>
        <b val="true"/>
        <sz val="11"/>
        <rFont val="Calibri"/>
        <family val="2"/>
        <charset val="1"/>
      </rPr>
      <t xml:space="preserve">Claves Candidatas (CK) Compuestas de las relaciones.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se escriben de forma en que se puede identificar que juntos esos atributos conforman una clave candidata, por ejemplo, CK (idpregunta + letra) para representar la CK de la alternativa de una pregunta de un test </t>
    </r>
    <r>
      <rPr>
        <b val="true"/>
        <sz val="11"/>
        <rFont val="Calibri"/>
        <family val="2"/>
        <charset val="1"/>
      </rPr>
      <t xml:space="preserve">PERO SÍ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Cada uno de los atributos que conforman la clave candidata compuesta son no nulos.</t>
    </r>
  </si>
  <si>
    <r>
      <rPr>
        <b val="true"/>
        <sz val="11"/>
        <rFont val="Calibri"/>
        <family val="2"/>
        <charset val="1"/>
      </rPr>
      <t xml:space="preserve">Claves Candidatas (CK) Compuestas de las relaciones.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Se escriben de forma en que se puede identificar que juntos esos atributos conforman una clave candidata, por ejemplo, CK (idpregunta + letra) para representar la CK de la alternativa de una pregunta de un test </t>
    </r>
    <r>
      <rPr>
        <b val="true"/>
        <sz val="11"/>
        <rFont val="Calibri"/>
        <family val="2"/>
        <charset val="1"/>
      </rPr>
      <t xml:space="preserve">B) NO. </t>
    </r>
    <r>
      <rPr>
        <sz val="11"/>
        <rFont val="Calibri"/>
        <family val="2"/>
        <charset val="1"/>
      </rPr>
      <t xml:space="preserve">Cada uno de los atributos que conforman la clave candidata compuesta son no nulos.</t>
    </r>
  </si>
  <si>
    <r>
      <rPr>
        <b val="true"/>
        <sz val="11"/>
        <rFont val="Calibri"/>
        <family val="2"/>
        <charset val="1"/>
      </rPr>
      <t xml:space="preserve">Campos Nulos y No Nulos (Cardinalidad). 
 A) </t>
    </r>
    <r>
      <rPr>
        <sz val="11"/>
        <rFont val="Calibri"/>
        <family val="2"/>
        <charset val="1"/>
      </rPr>
      <t xml:space="preserve">Todos los atributos de las relacionaes no permiten valores nulos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Excepto aquellos que tenían cardinalidad mínima cero en el Esquema lógico, es decir, que permiten valores nulos</t>
    </r>
  </si>
  <si>
    <r>
      <rPr>
        <b val="true"/>
        <sz val="11"/>
        <color rgb="FF000000"/>
        <rFont val="Calibri"/>
        <family val="2"/>
        <charset val="1"/>
      </rPr>
      <t xml:space="preserve">Campos Nulos y No Nulos (Cardinalidad). 
 A) </t>
    </r>
    <r>
      <rPr>
        <sz val="11"/>
        <color rgb="FF000000"/>
        <rFont val="Calibri"/>
        <family val="2"/>
        <charset val="1"/>
      </rPr>
      <t xml:space="preserve">Todos los atributos de las relaciones no permiten valores nulos </t>
    </r>
    <r>
      <rPr>
        <b val="true"/>
        <sz val="11"/>
        <color rgb="FF000000"/>
        <rFont val="Calibri"/>
        <family val="2"/>
        <charset val="1"/>
      </rPr>
      <t xml:space="preserve">PERO NO SE CUMPLE B)</t>
    </r>
    <r>
      <rPr>
        <sz val="11"/>
        <color rgb="FF000000"/>
        <rFont val="Calibri"/>
        <family val="2"/>
        <charset val="1"/>
      </rPr>
      <t xml:space="preserve"> Excepto aquellos que tenían cardinalidad mínima cero en el Esquema lógico, es decir, que permiten valores nulos</t>
    </r>
  </si>
  <si>
    <r>
      <rPr>
        <b val="true"/>
        <sz val="11"/>
        <color rgb="FF000000"/>
        <rFont val="Calibri"/>
        <family val="2"/>
        <charset val="1"/>
      </rPr>
      <t xml:space="preserve">Campos Nulos y No Nulos (Cardinalidad). 
NO SE CUMPLE A) </t>
    </r>
    <r>
      <rPr>
        <sz val="11"/>
        <color rgb="FF000000"/>
        <rFont val="Calibri"/>
        <family val="2"/>
        <charset val="1"/>
      </rPr>
      <t xml:space="preserve">Todos los atributos de las relaciones no permiten valores nulos </t>
    </r>
    <r>
      <rPr>
        <b val="true"/>
        <sz val="11"/>
        <color rgb="FF000000"/>
        <rFont val="Calibri"/>
        <family val="2"/>
        <charset val="1"/>
      </rPr>
      <t xml:space="preserve">PERO SE CUMPLE B) </t>
    </r>
    <r>
      <rPr>
        <sz val="11"/>
        <color rgb="FF000000"/>
        <rFont val="Calibri"/>
        <family val="2"/>
        <charset val="1"/>
      </rPr>
      <t xml:space="preserve">Excepto aquellos que tenían cardinalidad mínima cero en el Esquema lógico, es decir, que permiten valores nulos</t>
    </r>
  </si>
  <si>
    <r>
      <rPr>
        <b val="true"/>
        <sz val="11"/>
        <color rgb="FF000000"/>
        <rFont val="Calibri"/>
        <family val="2"/>
        <charset val="1"/>
      </rPr>
      <t xml:space="preserve">Campos Nulos y No Nulos (Cardinalidad). 
NO SE CUMPLE A)</t>
    </r>
    <r>
      <rPr>
        <sz val="11"/>
        <color rgb="FF000000"/>
        <rFont val="Calibri"/>
        <family val="2"/>
        <charset val="1"/>
      </rPr>
      <t xml:space="preserve"> Todos los atributos de las relaciones no permiten valores nulos </t>
    </r>
    <r>
      <rPr>
        <b val="true"/>
        <sz val="11"/>
        <color rgb="FF000000"/>
        <rFont val="Calibri"/>
        <family val="2"/>
        <charset val="1"/>
      </rPr>
      <t xml:space="preserve">NO SE CUMPLE B) </t>
    </r>
    <r>
      <rPr>
        <sz val="11"/>
        <color rgb="FF000000"/>
        <rFont val="Calibri"/>
        <family val="2"/>
        <charset val="1"/>
      </rPr>
      <t xml:space="preserve">Excepto aquellos que tenían cardinalidad mínima cero en el Esquema lógico, es decir, que permiten valores nulos</t>
    </r>
  </si>
  <si>
    <t xml:space="preserve">Transformaciones de las Relaciones</t>
  </si>
  <si>
    <r>
      <rPr>
        <b val="true"/>
        <sz val="11"/>
        <rFont val="Calibri"/>
        <family val="2"/>
        <charset val="1"/>
      </rPr>
      <t xml:space="preserve">Interrelaciones N:M. A) </t>
    </r>
    <r>
      <rPr>
        <sz val="11"/>
        <rFont val="Calibri"/>
        <family val="2"/>
        <charset val="1"/>
      </rPr>
      <t xml:space="preserve">Se crea una nueva relación por la interrelación N:N del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tabla contiene como atributos no nulos y FK a las PK de ambas relaciones involucradas y los atributos de la interrelación en el esquema lógico</t>
    </r>
  </si>
  <si>
    <r>
      <rPr>
        <b val="true"/>
        <sz val="11"/>
        <color rgb="FF000000"/>
        <rFont val="Calibri"/>
        <family val="2"/>
        <charset val="1"/>
      </rPr>
      <t xml:space="preserve">Interrelaciones N:M. A)</t>
    </r>
    <r>
      <rPr>
        <sz val="11"/>
        <color rgb="FF000000"/>
        <rFont val="Calibri"/>
        <family val="2"/>
        <charset val="1"/>
      </rPr>
      <t xml:space="preserve"> 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N:N del esquema lógico</t>
    </r>
    <r>
      <rPr>
        <b val="true"/>
        <sz val="11"/>
        <color rgb="FF000000"/>
        <rFont val="Calibri"/>
        <family val="2"/>
        <charset val="1"/>
      </rPr>
      <t xml:space="preserve"> PERO B)</t>
    </r>
    <r>
      <rPr>
        <sz val="11"/>
        <color rgb="FF000000"/>
        <rFont val="Calibri"/>
        <family val="2"/>
        <charset val="1"/>
      </rPr>
      <t xml:space="preserve">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 </t>
    </r>
    <r>
      <rPr>
        <sz val="11"/>
        <color rgb="FF000000"/>
        <rFont val="Calibri"/>
        <family val="2"/>
        <charset val="1"/>
      </rPr>
      <t xml:space="preserve">contiene como </t>
    </r>
    <r>
      <rPr>
        <sz val="11"/>
        <rFont val="Calibri"/>
        <family val="2"/>
        <charset val="1"/>
      </rPr>
      <t xml:space="preserve">atributos</t>
    </r>
    <r>
      <rPr>
        <sz val="11"/>
        <color rgb="FF000000"/>
        <rFont val="Calibri"/>
        <family val="2"/>
        <charset val="1"/>
      </rPr>
      <t xml:space="preserve"> no nulos y FK a las PK de ambas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involucradas y los atributos de la interrelación en el esquema lógico</t>
    </r>
  </si>
  <si>
    <r>
      <rPr>
        <b val="true"/>
        <sz val="11"/>
        <color rgb="FF000000"/>
        <rFont val="Calibri"/>
        <family val="2"/>
        <charset val="1"/>
      </rPr>
      <t xml:space="preserve">Interrelaciones N:M. A) NO</t>
    </r>
    <r>
      <rPr>
        <sz val="11"/>
        <color rgb="FF000000"/>
        <rFont val="Calibri"/>
        <family val="2"/>
        <charset val="1"/>
      </rPr>
      <t xml:space="preserve"> 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N:N del esquema lógico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contiene como </t>
    </r>
    <r>
      <rPr>
        <sz val="11"/>
        <rFont val="Calibri"/>
        <family val="2"/>
        <charset val="1"/>
      </rPr>
      <t xml:space="preserve">atributos</t>
    </r>
    <r>
      <rPr>
        <sz val="11"/>
        <color rgb="FF000000"/>
        <rFont val="Calibri"/>
        <family val="2"/>
        <charset val="1"/>
      </rPr>
      <t xml:space="preserve"> no nulos y FK a las PK de ambas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involucradas y los atributos de la interrelación en el esquema lógico</t>
    </r>
  </si>
  <si>
    <r>
      <rPr>
        <b val="true"/>
        <sz val="11"/>
        <color rgb="FF000000"/>
        <rFont val="Calibri"/>
        <family val="2"/>
        <charset val="1"/>
      </rPr>
      <t xml:space="preserve">Interrelaciones N:M. A) NO</t>
    </r>
    <r>
      <rPr>
        <sz val="11"/>
        <color rgb="FF000000"/>
        <rFont val="Calibri"/>
        <family val="2"/>
        <charset val="1"/>
      </rPr>
      <t xml:space="preserve"> 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N:N del esquema lógico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 tabla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contiene como </t>
    </r>
    <r>
      <rPr>
        <sz val="11"/>
        <rFont val="Calibri"/>
        <family val="2"/>
        <charset val="1"/>
      </rPr>
      <t xml:space="preserve">atributos</t>
    </r>
    <r>
      <rPr>
        <sz val="11"/>
        <color rgb="FF000000"/>
        <rFont val="Calibri"/>
        <family val="2"/>
        <charset val="1"/>
      </rPr>
      <t xml:space="preserve"> no nulos y FK a las PK de ambas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involucradas y los atributos de la interrrelación en el esquema lógico</t>
    </r>
  </si>
  <si>
    <r>
      <rPr>
        <b val="true"/>
        <sz val="11"/>
        <rFont val="Calibri"/>
        <family val="2"/>
        <charset val="1"/>
      </rPr>
      <t xml:space="preserve">Claves Primarias (PK) Compuestas de la relación de una Interrelación N:N. A)</t>
    </r>
    <r>
      <rPr>
        <sz val="11"/>
        <rFont val="Calibri"/>
        <family val="2"/>
        <charset val="1"/>
      </rPr>
      <t xml:space="preserve"> La PK compuesta de la relación está formada por los atributos que representan a las FK, es decir, las PK de las dos relaciones involucradas en la interrelación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Cada atributo es entero y no nulo.</t>
    </r>
  </si>
  <si>
    <r>
      <rPr>
        <b val="true"/>
        <sz val="11"/>
        <color rgb="FF000000"/>
        <rFont val="Calibri"/>
        <family val="2"/>
        <charset val="1"/>
      </rPr>
      <t xml:space="preserve">Claves Primarias (PK) Compuestas de la </t>
    </r>
    <r>
      <rPr>
        <b val="true"/>
        <sz val="11"/>
        <rFont val="Calibri"/>
        <family val="2"/>
        <charset val="1"/>
      </rPr>
      <t xml:space="preserve">relación</t>
    </r>
    <r>
      <rPr>
        <b val="true"/>
        <sz val="11"/>
        <color rgb="FF000000"/>
        <rFont val="Calibri"/>
        <family val="2"/>
        <charset val="1"/>
      </rPr>
      <t xml:space="preserve"> de una </t>
    </r>
    <r>
      <rPr>
        <b val="true"/>
        <sz val="11"/>
        <rFont val="Calibri"/>
        <family val="2"/>
        <charset val="1"/>
      </rPr>
      <t xml:space="preserve">Interrelación</t>
    </r>
    <r>
      <rPr>
        <b val="true"/>
        <sz val="11"/>
        <color rgb="FF000000"/>
        <rFont val="Calibri"/>
        <family val="2"/>
        <charset val="1"/>
      </rPr>
      <t xml:space="preserve"> N:N. A)</t>
    </r>
    <r>
      <rPr>
        <sz val="11"/>
        <color rgb="FF000000"/>
        <rFont val="Calibri"/>
        <family val="2"/>
        <charset val="1"/>
      </rPr>
      <t xml:space="preserve"> La PK compuesta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está formada por los </t>
    </r>
    <r>
      <rPr>
        <sz val="11"/>
        <rFont val="Calibri"/>
        <family val="2"/>
        <charset val="1"/>
      </rPr>
      <t xml:space="preserve">atributos</t>
    </r>
    <r>
      <rPr>
        <sz val="11"/>
        <color rgb="FF000000"/>
        <rFont val="Calibri"/>
        <family val="2"/>
        <charset val="1"/>
      </rPr>
      <t xml:space="preserve"> que representan a las FK, es decir, las PK de las dos relaciones involucradas en la interrelación </t>
    </r>
    <r>
      <rPr>
        <b val="true"/>
        <sz val="11"/>
        <color rgb="FF000000"/>
        <rFont val="Calibri"/>
        <family val="2"/>
        <charset val="1"/>
      </rPr>
      <t xml:space="preserve">PERO NO SUCEDE QUE B)</t>
    </r>
    <r>
      <rPr>
        <sz val="11"/>
        <color rgb="FF000000"/>
        <rFont val="Calibri"/>
        <family val="2"/>
        <charset val="1"/>
      </rPr>
      <t xml:space="preserve"> Cada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es entero y no nulo.</t>
    </r>
  </si>
  <si>
    <r>
      <rPr>
        <b val="true"/>
        <sz val="11"/>
        <color rgb="FF000000"/>
        <rFont val="Calibri"/>
        <family val="2"/>
        <charset val="1"/>
      </rPr>
      <t xml:space="preserve">Claves Primarias (PK) Compuestas de la </t>
    </r>
    <r>
      <rPr>
        <b val="true"/>
        <sz val="11"/>
        <rFont val="Calibri"/>
        <family val="2"/>
        <charset val="1"/>
      </rPr>
      <t xml:space="preserve">relación</t>
    </r>
    <r>
      <rPr>
        <b val="true"/>
        <sz val="11"/>
        <color rgb="FF000000"/>
        <rFont val="Calibri"/>
        <family val="2"/>
        <charset val="1"/>
      </rPr>
      <t xml:space="preserve"> de una </t>
    </r>
    <r>
      <rPr>
        <b val="true"/>
        <sz val="11"/>
        <rFont val="Calibri"/>
        <family val="2"/>
        <charset val="1"/>
      </rPr>
      <t xml:space="preserve">Interrelación</t>
    </r>
    <r>
      <rPr>
        <b val="true"/>
        <sz val="11"/>
        <color rgb="FF000000"/>
        <rFont val="Calibri"/>
        <family val="2"/>
        <charset val="1"/>
      </rPr>
      <t xml:space="preserve"> N:N. A)</t>
    </r>
    <r>
      <rPr>
        <sz val="11"/>
        <color rgb="FF000000"/>
        <rFont val="Calibri"/>
        <family val="2"/>
        <charset val="1"/>
      </rPr>
      <t xml:space="preserve"> La PK compuesta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formada por los </t>
    </r>
    <r>
      <rPr>
        <sz val="11"/>
        <rFont val="Calibri"/>
        <family val="2"/>
        <charset val="1"/>
      </rPr>
      <t xml:space="preserve">atributos</t>
    </r>
    <r>
      <rPr>
        <sz val="11"/>
        <color rgb="FF000000"/>
        <rFont val="Calibri"/>
        <family val="2"/>
        <charset val="1"/>
      </rPr>
      <t xml:space="preserve"> que representan a las FK, es decir, las PK de las dos relaciones involucradas en la interrelación </t>
    </r>
    <r>
      <rPr>
        <b val="true"/>
        <sz val="11"/>
        <color rgb="FF000000"/>
        <rFont val="Calibri"/>
        <family val="2"/>
        <charset val="1"/>
      </rPr>
      <t xml:space="preserve">PERO SI SUCEDE QUE B)</t>
    </r>
    <r>
      <rPr>
        <sz val="11"/>
        <color rgb="FF000000"/>
        <rFont val="Calibri"/>
        <family val="2"/>
        <charset val="1"/>
      </rPr>
      <t xml:space="preserve"> Cada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es entero y no nulo.</t>
    </r>
  </si>
  <si>
    <r>
      <rPr>
        <b val="true"/>
        <sz val="11"/>
        <color rgb="FF000000"/>
        <rFont val="Calibri"/>
        <family val="2"/>
        <charset val="1"/>
      </rPr>
      <t xml:space="preserve">Claves Primarias (PK) Compuestas de la </t>
    </r>
    <r>
      <rPr>
        <b val="true"/>
        <sz val="11"/>
        <rFont val="Calibri"/>
        <family val="2"/>
        <charset val="1"/>
      </rPr>
      <t xml:space="preserve">relación</t>
    </r>
    <r>
      <rPr>
        <b val="true"/>
        <sz val="11"/>
        <color rgb="FF000000"/>
        <rFont val="Calibri"/>
        <family val="2"/>
        <charset val="1"/>
      </rPr>
      <t xml:space="preserve"> de una </t>
    </r>
    <r>
      <rPr>
        <b val="true"/>
        <sz val="11"/>
        <rFont val="Calibri"/>
        <family val="2"/>
        <charset val="1"/>
      </rPr>
      <t xml:space="preserve">Interrelación</t>
    </r>
    <r>
      <rPr>
        <b val="true"/>
        <sz val="11"/>
        <color rgb="FF000000"/>
        <rFont val="Calibri"/>
        <family val="2"/>
        <charset val="1"/>
      </rPr>
      <t xml:space="preserve"> N:N. A)</t>
    </r>
    <r>
      <rPr>
        <sz val="11"/>
        <color rgb="FF000000"/>
        <rFont val="Calibri"/>
        <family val="2"/>
        <charset val="1"/>
      </rPr>
      <t xml:space="preserve"> La PK compuesta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formada por los </t>
    </r>
    <r>
      <rPr>
        <sz val="11"/>
        <rFont val="Calibri"/>
        <family val="2"/>
        <charset val="1"/>
      </rPr>
      <t xml:space="preserve">atributos</t>
    </r>
    <r>
      <rPr>
        <sz val="11"/>
        <color rgb="FF000000"/>
        <rFont val="Calibri"/>
        <family val="2"/>
        <charset val="1"/>
      </rPr>
      <t xml:space="preserve"> que representan a las FK, es decir, las PK de las dos relaciones involucradas en la interrelación </t>
    </r>
    <r>
      <rPr>
        <b val="true"/>
        <sz val="11"/>
        <color rgb="FF000000"/>
        <rFont val="Calibri"/>
        <family val="2"/>
        <charset val="1"/>
      </rPr>
      <t xml:space="preserve">NO SUCEDE QUE B) </t>
    </r>
    <r>
      <rPr>
        <sz val="11"/>
        <color rgb="FF000000"/>
        <rFont val="Calibri"/>
        <family val="2"/>
        <charset val="1"/>
      </rPr>
      <t xml:space="preserve">Cada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es entero y no nulo.</t>
    </r>
  </si>
  <si>
    <r>
      <rPr>
        <b val="true"/>
        <sz val="11"/>
        <rFont val="Calibri"/>
        <family val="2"/>
        <charset val="1"/>
      </rPr>
      <t xml:space="preserve">Relaciones 1:N - Caso (1,1) → N. A) </t>
    </r>
    <r>
      <rPr>
        <sz val="11"/>
        <rFont val="Calibri"/>
        <family val="2"/>
        <charset val="1"/>
      </rPr>
      <t xml:space="preserve">La PK de la relación que participa con cardinalidad máxima N pasa como atributo no nulo y FK de la relación que participa con cardinalidad máxima 1 y también pasan como atributos los atributos de la 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interrelación  en 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</si>
  <si>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1:N - Caso (1,1) → N. A)</t>
    </r>
    <r>
      <rPr>
        <sz val="11"/>
        <color rgb="FF000000"/>
        <rFont val="Calibri"/>
        <family val="2"/>
        <charset val="1"/>
      </rPr>
      <t xml:space="preserve"> La PK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que participa con cardinalidad máxima N pasa como atributo no nulo y FK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que participa con cardinalidad máxima 1 y también pasan como atributos los atributos de la interrelación en el esquema lógico  </t>
    </r>
    <r>
      <rPr>
        <b val="true"/>
        <sz val="11"/>
        <color rgb="FF000000"/>
        <rFont val="Calibri"/>
        <family val="2"/>
        <charset val="1"/>
      </rPr>
      <t xml:space="preserve">PERO NO SUCEDE B) </t>
    </r>
    <r>
      <rPr>
        <sz val="11"/>
        <color rgb="FF000000"/>
        <rFont val="Calibri"/>
        <family val="2"/>
        <charset val="1"/>
      </rPr>
      <t xml:space="preserve">No 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 en 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</si>
  <si>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1:N - Caso (1,1) → N.  NO SUCEDE A)</t>
    </r>
    <r>
      <rPr>
        <sz val="11"/>
        <color rgb="FF000000"/>
        <rFont val="Calibri"/>
        <family val="2"/>
        <charset val="1"/>
      </rPr>
      <t xml:space="preserve"> La PK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que participa con cardinalidad máxima N pasa como atributo no nulo y FK de la relación que participa con cardinalidad máxima 1 y también pasan como atributos los atributos de la interrelación en el esquema lógico </t>
    </r>
    <r>
      <rPr>
        <b val="true"/>
        <sz val="11"/>
        <color rgb="FF000000"/>
        <rFont val="Calibri"/>
        <family val="2"/>
        <charset val="1"/>
      </rPr>
      <t xml:space="preserve">PERO SI SUCEDE B)</t>
    </r>
    <r>
      <rPr>
        <sz val="11"/>
        <color rgb="FF000000"/>
        <rFont val="Calibri"/>
        <family val="2"/>
        <charset val="1"/>
      </rPr>
      <t xml:space="preserve"> No 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 en el esquema lógico</t>
    </r>
  </si>
  <si>
    <r>
      <rPr>
        <sz val="11"/>
        <color rgb="FF000000"/>
        <rFont val="Calibri"/>
        <family val="2"/>
        <charset val="1"/>
      </rPr>
      <t xml:space="preserve">Relaciones 1:N - Caso (1,1) → N. </t>
    </r>
    <r>
      <rPr>
        <b val="true"/>
        <sz val="11"/>
        <color rgb="FF000000"/>
        <rFont val="Calibri"/>
        <family val="2"/>
        <charset val="1"/>
      </rPr>
      <t xml:space="preserve">NO SUCEDE A)</t>
    </r>
    <r>
      <rPr>
        <sz val="11"/>
        <color rgb="FF000000"/>
        <rFont val="Calibri"/>
        <family val="2"/>
        <charset val="1"/>
      </rPr>
      <t xml:space="preserve"> La PK de la relación que participa con cardinalidad máxima N pasa como atributo no nulo y FK de la relación que participa con cardinalidad máxima 1 y también pasan como atributos los atributos de la interrelación en el esquema lógico </t>
    </r>
    <r>
      <rPr>
        <b val="true"/>
        <sz val="11"/>
        <color rgb="FF000000"/>
        <rFont val="Calibri"/>
        <family val="2"/>
        <charset val="1"/>
      </rPr>
      <t xml:space="preserve"> TAMPOCO SUCEDE B)</t>
    </r>
    <r>
      <rPr>
        <sz val="11"/>
        <color rgb="FF000000"/>
        <rFont val="Calibri"/>
        <family val="2"/>
        <charset val="1"/>
      </rPr>
      <t xml:space="preserve"> No se crea una nueva relación por la inerrelación  en el esquema lógico</t>
    </r>
  </si>
  <si>
    <r>
      <rPr>
        <b val="true"/>
        <sz val="11"/>
        <rFont val="Calibri"/>
        <family val="2"/>
        <charset val="1"/>
      </rPr>
      <t xml:space="preserve">Relaciones 1:N - Caso (0,1) → N - Opción: NO SE crea nueva relación A)</t>
    </r>
    <r>
      <rPr>
        <sz val="11"/>
        <rFont val="Calibri"/>
        <family val="2"/>
        <charset val="1"/>
      </rPr>
      <t xml:space="preserve"> La PK de la relación que participa con cardinalidad máxima N pasa como atributo nulo y FK de la relación que participa con cardinalidad máxima 1 y también pasan como atributos nulos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interrelación del esquema lógico</t>
    </r>
  </si>
  <si>
    <r>
      <rPr>
        <b val="true"/>
        <sz val="11"/>
        <rFont val="Calibri"/>
        <family val="2"/>
        <charset val="1"/>
      </rPr>
      <t xml:space="preserve">Relaciones 1:N - Caso (0,1) → N - Opción: NO SE crea nueva relación A)</t>
    </r>
    <r>
      <rPr>
        <sz val="11"/>
        <rFont val="Calibri"/>
        <family val="2"/>
        <charset val="1"/>
      </rPr>
      <t xml:space="preserve"> La PK de la relación que participa con cardinalidad máxima N pasa como atributo nulo y FK de la relación que participa con cardinalidad máxima 1 y también pasan como atributos nulos los atributos de la interrelación en el esquema lógico </t>
    </r>
    <r>
      <rPr>
        <b val="true"/>
        <sz val="11"/>
        <rFont val="Calibri"/>
        <family val="2"/>
        <charset val="1"/>
      </rPr>
      <t xml:space="preserve">PERO NO SUCEDE QUE</t>
    </r>
    <r>
      <rPr>
        <sz val="11"/>
        <rFont val="Calibri"/>
        <family val="2"/>
        <charset val="1"/>
      </rPr>
      <t xml:space="preserve"> 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interrelación del esquema lógico</t>
    </r>
  </si>
  <si>
    <r>
      <rPr>
        <b val="true"/>
        <sz val="11"/>
        <rFont val="Calibri"/>
        <family val="2"/>
        <charset val="1"/>
      </rPr>
      <t xml:space="preserve">Relaciones 1:N - Caso (0,1) → N - Opción: NO SE crea nueva relación NO SUCEDE QUE A)</t>
    </r>
    <r>
      <rPr>
        <sz val="11"/>
        <rFont val="Calibri"/>
        <family val="2"/>
        <charset val="1"/>
      </rPr>
      <t xml:space="preserve"> La PK de la relación que participa con cardinalidad máxima N pasa como atributo nulo y FK de la relación que participa con cardinalidad máxima 1 y también pasan como atributos nulos los atributos de la interrelación en el esquema lógico </t>
    </r>
    <r>
      <rPr>
        <b val="true"/>
        <sz val="11"/>
        <rFont val="Calibri"/>
        <family val="2"/>
        <charset val="1"/>
      </rPr>
      <t xml:space="preserve">PERO SÍ SUCEDE QUE</t>
    </r>
    <r>
      <rPr>
        <sz val="11"/>
        <rFont val="Calibri"/>
        <family val="2"/>
        <charset val="1"/>
      </rPr>
      <t xml:space="preserve"> 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interrelación del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</si>
  <si>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1:N - Caso (0,1) → N - Opción: NO SE crea nueva relación NO SUCEDE QUE A)</t>
    </r>
    <r>
      <rPr>
        <sz val="11"/>
        <color rgb="FF000000"/>
        <rFont val="Calibri"/>
        <family val="2"/>
        <charset val="1"/>
      </rPr>
      <t xml:space="preserve"> La PK de la relación que participa con cardinalidad máxima N pasa como atributo nulo y FK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que participa con cardinalidad máxima 1 y también pasan como atributos nulos los atributos de la interrelación en el esquema lógico </t>
    </r>
    <r>
      <rPr>
        <b val="true"/>
        <sz val="11"/>
        <color rgb="FF000000"/>
        <rFont val="Calibri"/>
        <family val="2"/>
        <charset val="1"/>
      </rPr>
      <t xml:space="preserve">TAMPOCO SUCEDE QUE</t>
    </r>
    <r>
      <rPr>
        <sz val="11"/>
        <color rgb="FF000000"/>
        <rFont val="Calibri"/>
        <family val="2"/>
        <charset val="1"/>
      </rPr>
      <t xml:space="preserve"> 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No se crea una nueva relación por la interrelación del esquema lógico</t>
    </r>
  </si>
  <si>
    <r>
      <rPr>
        <b val="true"/>
        <sz val="11"/>
        <rFont val="Calibri"/>
        <family val="2"/>
        <charset val="1"/>
      </rPr>
      <t xml:space="preserve">Relaciones 1:N - Caso (0,1) → N - Opción: SE crea nueva relación. A) </t>
    </r>
    <r>
      <rPr>
        <sz val="11"/>
        <rFont val="Calibri"/>
        <family val="2"/>
        <charset val="1"/>
      </rPr>
      <t xml:space="preserve">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la nueva relación es el atributo que era PK en la tabla con cardinalidad máxima 1</t>
    </r>
  </si>
  <si>
    <r>
      <rPr>
        <b val="true"/>
        <sz val="11"/>
        <rFont val="Calibri"/>
        <family val="2"/>
        <charset val="1"/>
      </rPr>
      <t xml:space="preserve">Relaciones 1:N - Caso (0,1) → N - Opción: SE crea nueva relación. A) </t>
    </r>
    <r>
      <rPr>
        <sz val="11"/>
        <rFont val="Calibri"/>
        <family val="2"/>
        <charset val="1"/>
      </rPr>
      <t xml:space="preserve">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la nueva relación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es el atributo que era PK en la tabla con cardinalidad máxima 1</t>
    </r>
  </si>
  <si>
    <r>
      <rPr>
        <b val="true"/>
        <sz val="11"/>
        <rFont val="Calibri"/>
        <family val="2"/>
        <charset val="1"/>
      </rPr>
      <t xml:space="preserve">Relaciones 1:N - Caso (0,1) → N - Opción: SE crea nueva relación. NO A) </t>
    </r>
    <r>
      <rPr>
        <sz val="11"/>
        <rFont val="Calibri"/>
        <family val="2"/>
        <charset val="1"/>
      </rPr>
      <t xml:space="preserve">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SÍ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la nueva relación es el atributo que era PK en la tabla con cardinalidad máxima 1</t>
    </r>
  </si>
  <si>
    <r>
      <rPr>
        <b val="true"/>
        <sz val="11"/>
        <rFont val="Calibri"/>
        <family val="2"/>
        <charset val="1"/>
      </rPr>
      <t xml:space="preserve">Relaciones 1:N - Caso (0,1) → N - Opción: SE crea nueva relación. NO A) </t>
    </r>
    <r>
      <rPr>
        <sz val="11"/>
        <rFont val="Calibri"/>
        <family val="2"/>
        <charset val="1"/>
      </rPr>
      <t xml:space="preserve">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la nueva relación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es el atributo que era PK en la tabla con cardinalidad máxima 1</t>
    </r>
  </si>
  <si>
    <r>
      <rPr>
        <b val="true"/>
        <sz val="11"/>
        <rFont val="Calibri"/>
        <family val="2"/>
        <charset val="1"/>
      </rPr>
      <t xml:space="preserve">Relaciones 1:1 - (Caso  (1,1) → (1,1):  </t>
    </r>
    <r>
      <rPr>
        <sz val="11"/>
        <rFont val="Calibri"/>
        <family val="2"/>
        <charset val="1"/>
      </rPr>
      <t xml:space="preserve">A) Se elige una de las dos relaciones. La PK de una relación pasa como atributo, es una CK y conforma una FK a la otra relación que participa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</si>
  <si>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 (1,1) → (1,1):  </t>
    </r>
    <r>
      <rPr>
        <sz val="11"/>
        <rFont val="Calibri"/>
        <family val="2"/>
        <charset val="1"/>
      </rPr>
      <t xml:space="preserve">A) Se elige una de las dos relaciones. La PK de una relación pasa como atributo, es una CK y conforma una FK a la otra relación que participa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NO SUCEDE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</si>
  <si>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 (1,1) → (1,1):  </t>
    </r>
    <r>
      <rPr>
        <sz val="11"/>
        <rFont val="Calibri"/>
        <family val="2"/>
        <charset val="1"/>
      </rPr>
      <t xml:space="preserve">A)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Se elige una de las dos relaciones. La PK de una relación pasa como atributo, es una CK y conforma una FK a la otra relación que participa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SÍ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</si>
  <si>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 (1,1) → (1,1):  </t>
    </r>
    <r>
      <rPr>
        <sz val="11"/>
        <rFont val="Calibri"/>
        <family val="2"/>
        <charset val="1"/>
      </rPr>
      <t xml:space="preserve">A)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Se elige una de las dos relaciones. La PK de una relación pasa como atributo, es una CK y conforma una FK a la otra relación que participa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TAMPOCO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</si>
  <si>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 (1,1) → (0,1):  </t>
    </r>
    <r>
      <rPr>
        <sz val="11"/>
        <rFont val="Calibri"/>
        <family val="2"/>
        <charset val="1"/>
      </rPr>
      <t xml:space="preserve">A) Se elige relación con participación total y se agrega como atributo la PK de la relación con participación parcial, como FK y CK de la relación con participación total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</si>
  <si>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 (1,1) → (0,1):  </t>
    </r>
    <r>
      <rPr>
        <sz val="11"/>
        <rFont val="Calibri"/>
        <family val="2"/>
        <charset val="1"/>
      </rPr>
      <t xml:space="preserve">A) Se elige relación con participación total y se agrega como atributo la PK de la relación con participación parcial, como FK y CK de la relación con participación total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NO SUCEDE 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</si>
  <si>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 (1,1) → (0,1):  </t>
    </r>
    <r>
      <rPr>
        <sz val="11"/>
        <rFont val="Calibri"/>
        <family val="2"/>
        <charset val="1"/>
      </rPr>
      <t xml:space="preserve">A)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Se elige relación con participación total y se agrega como atributo la PK de la relación con participación parcial, como FK y CK de la relación con participación total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</si>
  <si>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 (1,1) → (0,1):  </t>
    </r>
    <r>
      <rPr>
        <sz val="11"/>
        <rFont val="Calibri"/>
        <family val="2"/>
        <charset val="1"/>
      </rPr>
      <t xml:space="preserve">A)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Se elige relación con participación total y se agrega como atributo la PK de la relación con participación parcial, como FK y CK de la relación con participación total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TAMPOCO SUCEDE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crea una nueva relación por la relación del esquema lógico</t>
    </r>
  </si>
  <si>
    <r>
      <rPr>
        <b val="true"/>
        <sz val="11"/>
        <rFont val="Calibri"/>
        <family val="2"/>
        <charset val="1"/>
      </rPr>
      <t xml:space="preserve">Relaciones 1:1 - (Caso (0,1) → (0,1)  A)</t>
    </r>
    <r>
      <rPr>
        <sz val="11"/>
        <rFont val="Calibri"/>
        <family val="2"/>
        <charset val="1"/>
      </rPr>
      <t xml:space="preserve"> 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una de las relaciones es el atributo que será PK en la nueva relación, la PK a la otra relación será CK en la nueva relación.</t>
    </r>
  </si>
  <si>
    <r>
      <rPr>
        <b val="true"/>
        <sz val="11"/>
        <rFont val="Calibri"/>
        <family val="2"/>
        <charset val="1"/>
      </rPr>
      <t xml:space="preserve">Relaciones 1:1 - (Caso (0,1) → (0,1)  A)</t>
    </r>
    <r>
      <rPr>
        <sz val="11"/>
        <rFont val="Calibri"/>
        <family val="2"/>
        <charset val="1"/>
      </rPr>
      <t xml:space="preserve"> 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NO SUCEDE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una de las relaciones es el atributo que será PK en la nueva relación, la PK a la otra relación será CK en la nueva relación.</t>
    </r>
  </si>
  <si>
    <r>
      <rPr>
        <b val="true"/>
        <sz val="11"/>
        <rFont val="Calibri"/>
        <family val="2"/>
        <charset val="1"/>
      </rPr>
      <t xml:space="preserve">Relaciones 1:1 - (Caso (0,1) → (0,1)  A) NO</t>
    </r>
    <r>
      <rPr>
        <sz val="11"/>
        <rFont val="Calibri"/>
        <family val="2"/>
        <charset val="1"/>
      </rPr>
      <t xml:space="preserve"> 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SÍ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una de las relaciones es el atributo que será PK en la nueva relación, la PK a la otra relación será CK en la nueva relación.</t>
    </r>
  </si>
  <si>
    <r>
      <rPr>
        <b val="true"/>
        <sz val="11"/>
        <rFont val="Calibri"/>
        <family val="2"/>
        <charset val="1"/>
      </rPr>
      <t xml:space="preserve">Relaciones 1:1 - (Caso (0,1) → (0,1)  A)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NO</t>
    </r>
    <r>
      <rPr>
        <sz val="11"/>
        <rFont val="Calibri"/>
        <family val="2"/>
        <charset val="1"/>
      </rPr>
      <t xml:space="preserve"> Se crea una nueva relación por la relación del esquema lógico que tiene como atributos no nulos y FK a las PK de las relaciones involucradas en la interrelación y también pasan como atributos los atributos de la interrelación en el esquema lógico </t>
    </r>
    <r>
      <rPr>
        <b val="true"/>
        <sz val="11"/>
        <rFont val="Calibri"/>
        <family val="2"/>
        <charset val="1"/>
      </rPr>
      <t xml:space="preserve">PERO TAMPOCO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de una de las relaciones es el atributo que será PK en la nueva relación, la PK a la otra relación será CK en la nueva relación.</t>
    </r>
  </si>
  <si>
    <r>
      <rPr>
        <b val="true"/>
        <sz val="11"/>
        <rFont val="Calibri"/>
        <family val="2"/>
        <charset val="1"/>
      </rPr>
      <t xml:space="preserve">Relaciones 1:N de las Entidades Débiles por Identificación A)</t>
    </r>
    <r>
      <rPr>
        <sz val="11"/>
        <rFont val="Calibri"/>
        <family val="2"/>
        <charset val="1"/>
      </rPr>
      <t xml:space="preserve"> Se transforma la relación 1:N  entre la entidad fuerte y la entidad débil en el esquema lógico como se plantea en el criterio analítico anterior Relaciones 1:N - Caso (1,1) → N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relación que corresponde a la entidad débil tiene una clave candidata (CK) compuesta conformada por el atributo que es la FK (PK en la relación fuerte) y el atributo que formaba parte del identificador compuesto externo en la entidad débil del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</si>
  <si>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1:N de las Entidades Débiles por Identificación A)</t>
    </r>
    <r>
      <rPr>
        <sz val="11"/>
        <color rgb="FF000000"/>
        <rFont val="Calibri"/>
        <family val="2"/>
        <charset val="1"/>
      </rPr>
      <t xml:space="preserve"> Se transforma la relación 1:N  entre la entidad fuerte y la entidad débil en el esquema lógico como se plantea en el criterio analítico anterior Relaciones 1:N - Caso (1,1) → N</t>
    </r>
    <r>
      <rPr>
        <b val="true"/>
        <sz val="11"/>
        <color rgb="FF000000"/>
        <rFont val="Calibri"/>
        <family val="2"/>
        <charset val="1"/>
      </rPr>
      <t xml:space="preserve"> PERO B) </t>
    </r>
    <r>
      <rPr>
        <sz val="11"/>
        <color rgb="FF000000"/>
        <rFont val="Calibri"/>
        <family val="2"/>
        <charset val="1"/>
      </rPr>
      <t xml:space="preserve">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que corresponde a la entidad débil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 una clave candidata (CK) compuesta conformada por el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que es la FK (PK en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fuerte) y el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que formaba parte del identificador compuesto externo en la entidad débil del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</si>
  <si>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1:N de las Entidades Débiles por Identificación A) NO</t>
    </r>
    <r>
      <rPr>
        <sz val="11"/>
        <color rgb="FF000000"/>
        <rFont val="Calibri"/>
        <family val="2"/>
        <charset val="1"/>
      </rPr>
      <t xml:space="preserve"> Se transforma la relación 1:N  entre la entidad fuerte y la entidad débil en el esquema lógico como se plantea en el criterio analítico anterior Relaciones 1:N - Caso (1,1) → N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que corresponde a la entidad débil tiene una clave candidata (CK) compuesta conformada por el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que es la FK (PK en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fuerte) y el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que formaba parte del identificador compuesto externo en la entidad débil del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</si>
  <si>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1:N de las Entidades Débiles por Identificación A) NO</t>
    </r>
    <r>
      <rPr>
        <sz val="11"/>
        <color rgb="FF000000"/>
        <rFont val="Calibri"/>
        <family val="2"/>
        <charset val="1"/>
      </rPr>
      <t xml:space="preserve"> Se transforma la relación 1:N  entre la entidad fuerte y la entidad débil en el esquema lógico como se plantea en el criterio analítico anterior Relaciones 1:N - Caso (1,1) →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que corresponde a la entidad débil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 una clave candidata (CK) compuesta conformada por el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que es la FK (PK en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fuerte) y el </t>
    </r>
    <r>
      <rPr>
        <sz val="11"/>
        <rFont val="Calibri"/>
        <family val="2"/>
        <charset val="1"/>
      </rPr>
      <t xml:space="preserve">atributo</t>
    </r>
    <r>
      <rPr>
        <sz val="11"/>
        <color rgb="FF000000"/>
        <rFont val="Calibri"/>
        <family val="2"/>
        <charset val="1"/>
      </rPr>
      <t xml:space="preserve"> que formaba parte del identificador compuesto externo en la entidad débil del esquema lógico</t>
    </r>
  </si>
  <si>
    <r>
      <rPr>
        <b val="true"/>
        <sz val="11"/>
        <rFont val="Calibri"/>
        <family val="2"/>
        <charset val="1"/>
      </rPr>
      <t xml:space="preserve">Relaciones Recursivas A)</t>
    </r>
    <r>
      <rPr>
        <sz val="11"/>
        <rFont val="Calibri"/>
        <family val="2"/>
        <charset val="1"/>
      </rPr>
      <t xml:space="preserve"> La relación recursiva se resuelve de forma correcta teniendo en cuenta el caso según su conectividad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Se renombran PK y FK según las etiquetas de los roles de la relación en 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</si>
  <si>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Recursivas A)</t>
    </r>
    <r>
      <rPr>
        <sz val="11"/>
        <color rgb="FF000000"/>
        <rFont val="Calibri"/>
        <family val="2"/>
        <charset val="1"/>
      </rPr>
      <t xml:space="preserve"> La relación recursiva se resuelve de forma correcta teniendo en cuenta el caso según su conectividad</t>
    </r>
    <r>
      <rPr>
        <b val="true"/>
        <sz val="11"/>
        <color rgb="FF000000"/>
        <rFont val="Calibri"/>
        <family val="2"/>
        <charset val="1"/>
      </rPr>
      <t xml:space="preserve"> PERO B) NO</t>
    </r>
    <r>
      <rPr>
        <sz val="11"/>
        <color rgb="FF000000"/>
        <rFont val="Calibri"/>
        <family val="2"/>
        <charset val="1"/>
      </rPr>
      <t xml:space="preserve"> Se renombran PK y FK según las etiquetas de los roles de la relación en 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</si>
  <si>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Recursivas A)</t>
    </r>
    <r>
      <rPr>
        <sz val="11"/>
        <color rgb="FF000000"/>
        <rFont val="Calibri"/>
        <family val="2"/>
        <charset val="1"/>
      </rPr>
      <t xml:space="preserve"> La relación recursiva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se resuelve de forma correcta teniendo en cuenta el caso según su conectividad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Se renombran PK y FK según las etiquetas de los roles de la relación en el esquema lógico</t>
    </r>
  </si>
  <si>
    <r>
      <rPr>
        <b val="true"/>
        <sz val="11"/>
        <color rgb="FF000000"/>
        <rFont val="Calibri"/>
        <family val="2"/>
        <charset val="1"/>
      </rPr>
      <t xml:space="preserve">Relaciones Recursivas A)</t>
    </r>
    <r>
      <rPr>
        <sz val="11"/>
        <color rgb="FF000000"/>
        <rFont val="Calibri"/>
        <family val="2"/>
        <charset val="1"/>
      </rPr>
      <t xml:space="preserve"> La relación recursiva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se resuelve de forma correcta teniendo en cuenta el caso según su conectividad</t>
    </r>
    <r>
      <rPr>
        <b val="true"/>
        <sz val="11"/>
        <color rgb="FF000000"/>
        <rFont val="Calibri"/>
        <family val="2"/>
        <charset val="1"/>
      </rPr>
      <t xml:space="preserve"> B) NO </t>
    </r>
    <r>
      <rPr>
        <sz val="11"/>
        <color rgb="FF000000"/>
        <rFont val="Calibri"/>
        <family val="2"/>
        <charset val="1"/>
      </rPr>
      <t xml:space="preserve">Se renombran PK y FK según las etiquetas de los roles de la relación en el esquema lógico</t>
    </r>
  </si>
  <si>
    <r>
      <rPr>
        <b val="true"/>
        <sz val="11"/>
        <rFont val="Calibri"/>
        <family val="2"/>
        <charset val="1"/>
      </rPr>
      <t xml:space="preserve">Relaciones Ternarias (solo Conectividad N:M:T) A)</t>
    </r>
    <r>
      <rPr>
        <sz val="11"/>
        <rFont val="Calibri"/>
        <family val="2"/>
        <charset val="1"/>
      </rPr>
      <t xml:space="preserve"> Se crea una nueva relación por la interrelación ternaria del esquema lógico que contiene como campos no nulos y FK a las PK de las tres relaciones involucradas y los atributos de la interrelación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relación tiene como PK a las tres claves de las relaciones conjuntamente o bien las tres claves son CK y agrega ID subrogada a la relación entera y autoincremental</t>
    </r>
  </si>
  <si>
    <r>
      <rPr>
        <b val="true"/>
        <sz val="11"/>
        <color rgb="FF000000"/>
        <rFont val="Calibri"/>
        <family val="2"/>
        <charset val="1"/>
      </rPr>
      <t xml:space="preserve">Relaciones Ternarias (solo Conectividad N:M:T) A)</t>
    </r>
    <r>
      <rPr>
        <sz val="11"/>
        <color rgb="FF000000"/>
        <rFont val="Calibri"/>
        <family val="2"/>
        <charset val="1"/>
      </rPr>
      <t xml:space="preserve"> 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ternaria del esquema lógico que contiene como atributos no nulos y FK a las PK de las tres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involucradas y los atributos de la interrelación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 como PK a las tres claves de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conjuntamente o bien las tres claves son CK y agrega ID subrogada a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entera y autoincremental</t>
    </r>
  </si>
  <si>
    <r>
      <rPr>
        <b val="true"/>
        <sz val="11"/>
        <color rgb="FF000000"/>
        <rFont val="Calibri"/>
        <family val="2"/>
        <charset val="1"/>
      </rPr>
      <t xml:space="preserve">Relaciones Ternarias (solo Conectividad N:M:T) NO SUCEDE A)</t>
    </r>
    <r>
      <rPr>
        <sz val="11"/>
        <color rgb="FF000000"/>
        <rFont val="Calibri"/>
        <family val="2"/>
        <charset val="1"/>
      </rPr>
      <t xml:space="preserve"> 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ternaria del esquema lógico que contiene como atributod no nulos y FK a las PK de las tres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involucradas y los atributos de la interrelación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tiene como PK a las tres claves de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conjuntamente o bien las tres claves son CK y agrega ID subrogada a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entera y autoincremental</t>
    </r>
  </si>
  <si>
    <r>
      <rPr>
        <b val="true"/>
        <sz val="11"/>
        <color rgb="FF000000"/>
        <rFont val="Calibri"/>
        <family val="2"/>
        <charset val="1"/>
      </rPr>
      <t xml:space="preserve">Relaciones Ternarias (solo Conectividad N:M:T) NO SUCEDE A) </t>
    </r>
    <r>
      <rPr>
        <sz val="11"/>
        <color rgb="FF000000"/>
        <rFont val="Calibri"/>
        <family val="2"/>
        <charset val="1"/>
      </rPr>
      <t xml:space="preserve">Se crea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por la interrelación ternaria del esquema lógico que contiene como atributosno nulos y FK a las PK de las tres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involucradas y los atributos de la interrelación</t>
    </r>
    <r>
      <rPr>
        <b val="true"/>
        <sz val="11"/>
        <color rgb="FF000000"/>
        <rFont val="Calibri"/>
        <family val="2"/>
        <charset val="1"/>
      </rPr>
      <t xml:space="preserve"> TAMPOCO B)</t>
    </r>
    <r>
      <rPr>
        <sz val="11"/>
        <color rgb="FF000000"/>
        <rFont val="Calibri"/>
        <family val="2"/>
        <charset val="1"/>
      </rPr>
      <t xml:space="preserve">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tiene como PK a las tres claves de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conjuntamente o bien las tres claves son CK y agrega ID subrogada a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entera y autoincremental</t>
    </r>
  </si>
  <si>
    <r>
      <rPr>
        <b val="true"/>
        <sz val="11"/>
        <rFont val="Calibri"/>
        <family val="2"/>
        <charset val="1"/>
      </rPr>
      <t xml:space="preserve">Agregaciones (Conectividad 1:N:M) A) </t>
    </r>
    <r>
      <rPr>
        <sz val="11"/>
        <rFont val="Calibri"/>
        <family val="2"/>
        <charset val="1"/>
      </rPr>
      <t xml:space="preserve">Se resuelve la interrelación con conectividad N:M de la agregación como se plantea en el criterio analítico anterior, creando una nueva relación y se resuelve la interrelación con conectividad 1:N de la agregación usando la nueva tablarelación creada como relación con cardinalidad máxima N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duplica la relación N:M</t>
    </r>
  </si>
  <si>
    <r>
      <rPr>
        <b val="true"/>
        <sz val="11"/>
        <color rgb="FF000000"/>
        <rFont val="Calibri"/>
        <family val="2"/>
        <charset val="1"/>
      </rPr>
      <t xml:space="preserve">Agregaciones (Conectividad 1:N:M) A) </t>
    </r>
    <r>
      <rPr>
        <sz val="11"/>
        <color rgb="FF000000"/>
        <rFont val="Calibri"/>
        <family val="2"/>
        <charset val="1"/>
      </rPr>
      <t xml:space="preserve">Se resuelve la interrelación con conectividad N:M de la agregación como se plantea en el criterio analítico anterior, creando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y se resuelve la interrelación con conectividad 1:N de la agregación usando la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creada como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con cardinalidad máxima N </t>
    </r>
    <r>
      <rPr>
        <b val="true"/>
        <sz val="11"/>
        <color rgb="FF000000"/>
        <rFont val="Calibri"/>
        <family val="2"/>
        <charset val="1"/>
      </rPr>
      <t xml:space="preserve">PERO B) SI</t>
    </r>
    <r>
      <rPr>
        <sz val="11"/>
        <color rgb="FF000000"/>
        <rFont val="Calibri"/>
        <family val="2"/>
        <charset val="1"/>
      </rPr>
      <t xml:space="preserve"> se duplica la relación N:M</t>
    </r>
  </si>
  <si>
    <r>
      <rPr>
        <b val="true"/>
        <sz val="11"/>
        <color rgb="FF000000"/>
        <rFont val="Calibri"/>
        <family val="2"/>
        <charset val="1"/>
      </rPr>
      <t xml:space="preserve">Agregaciones (Conectividad 1:N:M) A)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Se resuelve la relación con conectividad N:M de la agregación como se plantea en el criterio analítico anterior, creando una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tabla y se resuelve la interrelación con conectividad 1:N de la agregación usando la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creada como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con cardinalidad máxima N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No se duplica la relación N:M</t>
    </r>
  </si>
  <si>
    <r>
      <rPr>
        <b val="true"/>
        <sz val="11"/>
        <color rgb="FF000000"/>
        <rFont val="Calibri"/>
        <family val="2"/>
        <charset val="1"/>
      </rPr>
      <t xml:space="preserve">Agregaciones (Conectividad 1:N:M) A) NO </t>
    </r>
    <r>
      <rPr>
        <sz val="11"/>
        <color rgb="FF000000"/>
        <rFont val="Calibri"/>
        <family val="2"/>
        <charset val="1"/>
      </rPr>
      <t xml:space="preserve">Se resuelve la interrelación con conectividad N:M de la agregación como se plantea en el criterio analítico anterior, creando una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y se resuelve la relación con conectividad 1:N de la agregación usando la nueva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creada como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con cardinalidad máxima N </t>
    </r>
    <r>
      <rPr>
        <b val="true"/>
        <sz val="11"/>
        <color rgb="FF000000"/>
        <rFont val="Calibri"/>
        <family val="2"/>
        <charset val="1"/>
      </rPr>
      <t xml:space="preserve">B) SI </t>
    </r>
    <r>
      <rPr>
        <sz val="11"/>
        <color rgb="FF000000"/>
        <rFont val="Calibri"/>
        <family val="2"/>
        <charset val="1"/>
      </rPr>
      <t xml:space="preserve">se duplica la relación N:M</t>
    </r>
  </si>
  <si>
    <r>
      <rPr>
        <b val="true"/>
        <sz val="11"/>
        <rFont val="Calibri"/>
        <family val="2"/>
        <charset val="1"/>
      </rPr>
      <t xml:space="preserve">Jerarquía - Relaciones ES - UN A)</t>
    </r>
    <r>
      <rPr>
        <sz val="11"/>
        <rFont val="Calibri"/>
        <family val="2"/>
        <charset val="1"/>
      </rPr>
      <t xml:space="preserve"> Se usan interrelaciones identificables entre las tablas de la superentidad y las relaciones de las subentidades. Es decir, la PK de la relación de la superentidad pasa como PK y FK a las relaciones de las subentidades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 PK es entera y autoincrementable solo en la relación correspondiente a la superentidad, no así en las relaciones de las subentidades, que solamente es entera</t>
    </r>
  </si>
  <si>
    <r>
      <rPr>
        <b val="true"/>
        <sz val="11"/>
        <color rgb="FF000000"/>
        <rFont val="Calibri"/>
        <family val="2"/>
        <charset val="1"/>
      </rPr>
      <t xml:space="preserve">Jerarquía - Relaciones ES - UN A)</t>
    </r>
    <r>
      <rPr>
        <sz val="11"/>
        <color rgb="FF000000"/>
        <rFont val="Calibri"/>
        <family val="2"/>
        <charset val="1"/>
      </rPr>
      <t xml:space="preserve"> Se usan interrelaciones identificables entre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 superentidad y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subentidades. Es decir, la PK de la relación de la superentidad pasa como PK y FK a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 </t>
    </r>
    <r>
      <rPr>
        <b val="true"/>
        <sz val="11"/>
        <color rgb="FF000000"/>
        <rFont val="Calibri"/>
        <family val="2"/>
        <charset val="1"/>
      </rPr>
      <t xml:space="preserve">PERO NO B) </t>
    </r>
    <r>
      <rPr>
        <sz val="11"/>
        <color rgb="FF000000"/>
        <rFont val="Calibri"/>
        <family val="2"/>
        <charset val="1"/>
      </rPr>
      <t xml:space="preserve">La PK es entera y autoincrementable solo en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correspondiente a la superentidad, no así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subentidades, que solamente es entera</t>
    </r>
  </si>
  <si>
    <r>
      <rPr>
        <b val="true"/>
        <sz val="11"/>
        <color rgb="FF000000"/>
        <rFont val="Calibri"/>
        <family val="2"/>
        <charset val="1"/>
      </rPr>
      <t xml:space="preserve">Jerarquía - Relaciones ES - UN A) NO</t>
    </r>
    <r>
      <rPr>
        <sz val="11"/>
        <color rgb="FF000000"/>
        <rFont val="Calibri"/>
        <family val="2"/>
        <charset val="1"/>
      </rPr>
      <t xml:space="preserve"> Se usan interrelaciones identificables entre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 superentidad y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subentidades. Es decir, la PK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de la superentidad pasa como PK y FK a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</t>
    </r>
    <r>
      <rPr>
        <b val="true"/>
        <sz val="11"/>
        <color rgb="FF000000"/>
        <rFont val="Calibri"/>
        <family val="2"/>
        <charset val="1"/>
      </rPr>
      <t xml:space="preserve"> PERO SI  B)</t>
    </r>
    <r>
      <rPr>
        <sz val="11"/>
        <color rgb="FF000000"/>
        <rFont val="Calibri"/>
        <family val="2"/>
        <charset val="1"/>
      </rPr>
      <t xml:space="preserve"> La PK es entera y autoincrementable solo en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correspondiente a la superentidad, no así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subentidades, que solamente es entera</t>
    </r>
  </si>
  <si>
    <r>
      <rPr>
        <b val="true"/>
        <sz val="11"/>
        <color rgb="FF000000"/>
        <rFont val="Calibri"/>
        <family val="2"/>
        <charset val="1"/>
      </rPr>
      <t xml:space="preserve">Jerarquía - Relaciones ES - UN A) NO </t>
    </r>
    <r>
      <rPr>
        <sz val="11"/>
        <color rgb="FF000000"/>
        <rFont val="Calibri"/>
        <family val="2"/>
        <charset val="1"/>
      </rPr>
      <t xml:space="preserve">Se usan interrelaciones identificables entre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 superentidad y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subentidades. Es decir, la PK de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de la superentidad pasa como PK y FK a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  </t>
    </r>
    <r>
      <rPr>
        <b val="true"/>
        <sz val="11"/>
        <color rgb="FF000000"/>
        <rFont val="Calibri"/>
        <family val="2"/>
        <charset val="1"/>
      </rPr>
      <t xml:space="preserve">TAMPOCO B)</t>
    </r>
    <r>
      <rPr>
        <sz val="11"/>
        <color rgb="FF000000"/>
        <rFont val="Calibri"/>
        <family val="2"/>
        <charset val="1"/>
      </rPr>
      <t xml:space="preserve"> La PK es entera y autoincrementable solo en la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correspondiente a la superentidad, no así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 las subentidades, que solamente es entera</t>
    </r>
  </si>
  <si>
    <t xml:space="preserve">Trazabilidad de modelos</t>
  </si>
  <si>
    <r>
      <rPr>
        <b val="true"/>
        <sz val="11"/>
        <rFont val="Calibri"/>
        <family val="2"/>
        <charset val="1"/>
      </rPr>
      <t xml:space="preserve">Entidades, Atributos y Claves Candidatas A) </t>
    </r>
    <r>
      <rPr>
        <sz val="11"/>
        <rFont val="Calibri"/>
        <family val="2"/>
        <charset val="1"/>
      </rPr>
      <t xml:space="preserve">hay una relación en el esquema relacional por cada relación existente en el esquema lógico (con el mismo nombre) y tienen todos los atributos que tenían las entidades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los atributos identificadores del esquema lógico son claves candidatas del esquema relacional</t>
    </r>
  </si>
  <si>
    <r>
      <rPr>
        <b val="true"/>
        <sz val="11"/>
        <color rgb="FF000000"/>
        <rFont val="Calibri"/>
        <family val="2"/>
        <charset val="1"/>
      </rPr>
      <t xml:space="preserve">Entidades, Atributos y Claves Candidatas A) </t>
    </r>
    <r>
      <rPr>
        <sz val="11"/>
        <color rgb="FF000000"/>
        <rFont val="Calibri"/>
        <family val="2"/>
        <charset val="1"/>
      </rPr>
      <t xml:space="preserve">hay una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en el esquema relacional por cada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existente en el esquema lógico (con el mismo nombre) y tienen todos los atributos que tenían las entidades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los atributos identificadores del esquema lógico son claves candidatas del esquema relacional</t>
    </r>
  </si>
  <si>
    <r>
      <rPr>
        <b val="true"/>
        <sz val="11"/>
        <color rgb="FF000000"/>
        <rFont val="Calibri"/>
        <family val="2"/>
        <charset val="1"/>
      </rPr>
      <t xml:space="preserve">Entidades, Atributos y Claves Candidatas A) NO </t>
    </r>
    <r>
      <rPr>
        <sz val="11"/>
        <color rgb="FF000000"/>
        <rFont val="Calibri"/>
        <family val="2"/>
        <charset val="1"/>
      </rPr>
      <t xml:space="preserve">hay una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en el esquema relacional por cada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existente en el esquema lógico (con el mismo nombre) y tienen todos los atributos que tenían las entidades 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los atributos identificadores del esquema lógico  son claves candidatas del esquema relacional</t>
    </r>
  </si>
  <si>
    <r>
      <rPr>
        <b val="true"/>
        <sz val="11"/>
        <color rgb="FF000000"/>
        <rFont val="Calibri"/>
        <family val="2"/>
        <charset val="1"/>
      </rPr>
      <t xml:space="preserve">Entidades, Atributos y Claves Candidatas A) NO </t>
    </r>
    <r>
      <rPr>
        <sz val="11"/>
        <color rgb="FF000000"/>
        <rFont val="Calibri"/>
        <family val="2"/>
        <charset val="1"/>
      </rPr>
      <t xml:space="preserve">hay una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en el esquema relacional por cada </t>
    </r>
    <r>
      <rPr>
        <sz val="11"/>
        <rFont val="Calibri"/>
        <family val="2"/>
        <charset val="1"/>
      </rPr>
      <t xml:space="preserve">relación</t>
    </r>
    <r>
      <rPr>
        <sz val="11"/>
        <color rgb="FF000000"/>
        <rFont val="Calibri"/>
        <family val="2"/>
        <charset val="1"/>
      </rPr>
      <t xml:space="preserve"> existente en el esquema lógico (con el mismo nombre) y tienen todos los atributos que tenían las entidades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los atributos identificadores del esquema lógico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claves candidatas del esquema relacional</t>
    </r>
  </si>
  <si>
    <r>
      <rPr>
        <b val="true"/>
        <sz val="11"/>
        <rFont val="Calibri"/>
        <family val="2"/>
        <charset val="1"/>
      </rPr>
      <t xml:space="preserve">Cardinalidades en atributos A) </t>
    </r>
    <r>
      <rPr>
        <sz val="11"/>
        <rFont val="Calibri"/>
        <family val="2"/>
        <charset val="1"/>
      </rPr>
      <t xml:space="preserve">Todos los atributos de las entidades del esquema lógico que tenían cardinalidad (1,1) no permiten valores nulos en las relaciones del esquema relacional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Todos los atributos de las entidades del esquema lógico que tenían cardinalidad (0,1) permiten valores nulos en las relaciones del esquema relacional</t>
    </r>
  </si>
  <si>
    <r>
      <rPr>
        <b val="true"/>
        <sz val="11"/>
        <color rgb="FF000000"/>
        <rFont val="Calibri"/>
        <family val="2"/>
        <charset val="1"/>
      </rPr>
      <t xml:space="preserve">Cardinalidades en atributos A) </t>
    </r>
    <r>
      <rPr>
        <sz val="11"/>
        <color rgb="FF000000"/>
        <rFont val="Calibri"/>
        <family val="2"/>
        <charset val="1"/>
      </rPr>
      <t xml:space="preserve">Todos los atributos de las entidades del esquema lógico que tenían cardinalidad (1,1) no permiten valores nulos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del esquema relacional </t>
    </r>
    <r>
      <rPr>
        <b val="true"/>
        <sz val="11"/>
        <color rgb="FF000000"/>
        <rFont val="Calibri"/>
        <family val="2"/>
        <charset val="1"/>
      </rPr>
      <t xml:space="preserve">PERO NO B) </t>
    </r>
    <r>
      <rPr>
        <sz val="11"/>
        <color rgb="FF000000"/>
        <rFont val="Calibri"/>
        <family val="2"/>
        <charset val="1"/>
      </rPr>
      <t xml:space="preserve">Todos los atributos de las entidades del esquema lógico que tenían cardinalidad (0,1) permiten valores nulos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del esquema relacional</t>
    </r>
  </si>
  <si>
    <r>
      <rPr>
        <b val="true"/>
        <sz val="11"/>
        <color rgb="FF000000"/>
        <rFont val="Calibri"/>
        <family val="2"/>
        <charset val="1"/>
      </rPr>
      <t xml:space="preserve">Cardinalidades en atributos A) NO </t>
    </r>
    <r>
      <rPr>
        <sz val="11"/>
        <color rgb="FF000000"/>
        <rFont val="Calibri"/>
        <family val="2"/>
        <charset val="1"/>
      </rPr>
      <t xml:space="preserve">Todos los atributos de las entidades del esquema lógico que tenían cardinalidad (1,1) no permiten valores nulos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del esquema relacional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Todos los atributos de las entidades del esquema lógico que tenían cardinalidad (0,1) permiten valores nulos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del esquema relacional</t>
    </r>
  </si>
  <si>
    <r>
      <rPr>
        <b val="true"/>
        <sz val="11"/>
        <color rgb="FF000000"/>
        <rFont val="Calibri"/>
        <family val="2"/>
        <charset val="1"/>
      </rPr>
      <t xml:space="preserve">Cardinalidades en atributos A) NO</t>
    </r>
    <r>
      <rPr>
        <sz val="11"/>
        <color rgb="FF000000"/>
        <rFont val="Calibri"/>
        <family val="2"/>
        <charset val="1"/>
      </rPr>
      <t xml:space="preserve"> Todos los atributos de las entidades del esquema lógico que tenían cardinalidad (1,1) no permiten valores nulos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del esquema relacional</t>
    </r>
    <r>
      <rPr>
        <b val="true"/>
        <sz val="11"/>
        <color rgb="FF000000"/>
        <rFont val="Calibri"/>
        <family val="2"/>
        <charset val="1"/>
      </rPr>
      <t xml:space="preserve"> B) NO </t>
    </r>
    <r>
      <rPr>
        <sz val="11"/>
        <color rgb="FF000000"/>
        <rFont val="Calibri"/>
        <family val="2"/>
        <charset val="1"/>
      </rPr>
      <t xml:space="preserve">Todos los atributos de las entidades del esquema lógico que tenían cardinalidad (0,1) permiten valores nulos en las </t>
    </r>
    <r>
      <rPr>
        <sz val="11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del esquema relacional</t>
    </r>
  </si>
  <si>
    <t xml:space="preserve">,</t>
  </si>
  <si>
    <t xml:space="preserve">Resultados</t>
  </si>
  <si>
    <t xml:space="preserve">LOGRADO</t>
  </si>
  <si>
    <t xml:space="preserve">EN PROCESO</t>
  </si>
  <si>
    <t xml:space="preserve">NO LOGRADO</t>
  </si>
  <si>
    <t xml:space="preserve">Intervención</t>
  </si>
  <si>
    <t xml:space="preserve">Heteroevaluación</t>
  </si>
  <si>
    <t xml:space="preserve">Electricidad</t>
  </si>
  <si>
    <t xml:space="preserve">Organización y Arquitectura de Computadoras</t>
  </si>
  <si>
    <t xml:space="preserve">Auditoría</t>
  </si>
  <si>
    <t xml:space="preserve">Conceptos de Ética y Legislación</t>
  </si>
  <si>
    <t xml:space="preserve">Electromagnetismo</t>
  </si>
  <si>
    <t xml:space="preserve">Lenguajes de Programación</t>
  </si>
  <si>
    <t xml:space="preserve">Formulación y evaluación de proyectos TIC</t>
  </si>
  <si>
    <t xml:space="preserve">Nivel de dominio / Aprobación</t>
  </si>
  <si>
    <t xml:space="preserve">Magnetismo</t>
  </si>
  <si>
    <t xml:space="preserve">Algoritmos</t>
  </si>
  <si>
    <t xml:space="preserve">Calidad de software</t>
  </si>
  <si>
    <t xml:space="preserve">Organización Empresarial</t>
  </si>
  <si>
    <t xml:space="preserve">Mecánica</t>
  </si>
  <si>
    <t xml:space="preserve">Estructuras de Datos</t>
  </si>
  <si>
    <t xml:space="preserve">Ingeniería de Software</t>
  </si>
  <si>
    <t xml:space="preserve">Fundamentos para la comprensión de una lengua extranjera</t>
  </si>
  <si>
    <t xml:space="preserve">Álgebra Lineal</t>
  </si>
  <si>
    <t xml:space="preserve">Autómatas y Gramáticas</t>
  </si>
  <si>
    <t xml:space="preserve">Redes de Computadoras</t>
  </si>
  <si>
    <t xml:space="preserve">Análisis Numérico</t>
  </si>
  <si>
    <t xml:space="preserve">Teoría de la Información y la Comunicación</t>
  </si>
  <si>
    <t xml:space="preserve">Seguridad Informática</t>
  </si>
  <si>
    <t xml:space="preserve">Cálculo diferencial e integral</t>
  </si>
  <si>
    <t xml:space="preserve">Teoría de Sistemas y Modelos</t>
  </si>
  <si>
    <t xml:space="preserve">Sistemas de Información</t>
  </si>
  <si>
    <t xml:space="preserve">Textos</t>
  </si>
  <si>
    <t xml:space="preserve">Matemática discreta</t>
  </si>
  <si>
    <t xml:space="preserve">Sistemas Operativos</t>
  </si>
  <si>
    <t xml:space="preserve">APROBADO</t>
  </si>
  <si>
    <t xml:space="preserve">Probabilidad y estadística</t>
  </si>
  <si>
    <t xml:space="preserve">DESAPROBADO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</si>
</sst>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General"/>
    <numFmt numFmtId="167" formatCode="0.00"/>
    <numFmt numFmtId="168" formatCode="0\ 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2F2F2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9D9D9"/>
        <bgColor rgb="FFD0CECE"/>
      </patternFill>
    </fill>
    <fill>
      <patternFill patternType="solid">
        <fgColor rgb="FF5B9BD5"/>
        <bgColor rgb="FF969696"/>
      </patternFill>
    </fill>
    <fill>
      <patternFill patternType="solid">
        <fgColor rgb="FFBDD7EE"/>
        <bgColor rgb="FFD0CECE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6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6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7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1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19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2" borderId="18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1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7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6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2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2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9" borderId="5" xfId="0" applyFont="true" applyBorder="true" applyAlignment="true" applyProtection="true">
      <alignment horizontal="left" vertical="bottom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0"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6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C0C0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6E7"/>
        </patternFill>
      </fill>
    </dxf>
    <dxf>
      <fill>
        <patternFill>
          <bgColor rgb="FFC0C0C0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2F2F2"/>
      <rgbColor rgb="FFEDEDED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1001160</xdr:colOff>
      <xdr:row>8</xdr:row>
      <xdr:rowOff>75240</xdr:rowOff>
    </xdr:from>
    <xdr:to>
      <xdr:col>9</xdr:col>
      <xdr:colOff>487440</xdr:colOff>
      <xdr:row>10</xdr:row>
      <xdr:rowOff>231480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15246720" y="75240"/>
          <a:ext cx="1421280" cy="632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hkliP1XtRwE" TargetMode="External"/><Relationship Id="rId2" Type="http://schemas.openxmlformats.org/officeDocument/2006/relationships/hyperlink" Target="https://youtu.be/BvC8ho7Kxv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42"/>
  <sheetViews>
    <sheetView showFormulas="false" showGridLines="true" showRowColHeaders="true" showZeros="true" rightToLeft="false" tabSelected="false" showOutlineSymbols="true" defaultGridColor="true" view="normal" topLeftCell="B4" colorId="64" zoomScale="50" zoomScaleNormal="50" zoomScalePageLayoutView="100" workbookViewId="0">
      <selection pane="topLeft" activeCell="I13" activeCellId="1" sqref="L22:L35 I13"/>
    </sheetView>
  </sheetViews>
  <sheetFormatPr defaultColWidth="9.1484375" defaultRowHeight="15" zeroHeight="false" outlineLevelRow="0" outlineLevelCol="0"/>
  <cols>
    <col collapsed="false" customWidth="false" hidden="false" outlineLevel="0" max="6" min="1" style="1" width="9.13"/>
    <col collapsed="false" customWidth="true" hidden="false" outlineLevel="0" max="7" min="7" style="1" width="26.42"/>
    <col collapsed="false" customWidth="false" hidden="false" outlineLevel="0" max="16" min="8" style="1" width="9.13"/>
    <col collapsed="false" customWidth="true" hidden="true" outlineLevel="0" max="17" min="17" style="1" width="11.52"/>
    <col collapsed="false" customWidth="false" hidden="false" outlineLevel="0" max="1024" min="18" style="1" width="9.13"/>
  </cols>
  <sheetData>
    <row r="1" customFormat="false" ht="15.75" hidden="false" customHeight="false" outlineLevel="0" collapsed="false">
      <c r="L1" s="2" t="s">
        <v>0</v>
      </c>
      <c r="M1" s="2"/>
      <c r="N1" s="2"/>
      <c r="O1" s="2"/>
    </row>
    <row r="2" customFormat="false" ht="15.7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0.5" hidden="false" customHeight="true" outlineLevel="0" collapsed="false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customFormat="false" ht="15" hidden="false" customHeight="false" outlineLevel="0" collapsed="false">
      <c r="B4" s="4"/>
      <c r="C4" s="5"/>
      <c r="D4" s="7" t="s">
        <v>2</v>
      </c>
      <c r="E4" s="5"/>
      <c r="F4" s="8" t="s">
        <v>3</v>
      </c>
      <c r="G4" s="8"/>
      <c r="H4" s="8"/>
      <c r="I4" s="8"/>
      <c r="J4" s="8"/>
      <c r="K4" s="8"/>
      <c r="L4" s="9" t="s">
        <v>4</v>
      </c>
      <c r="M4" s="10" t="n">
        <v>45222</v>
      </c>
      <c r="N4" s="10"/>
      <c r="O4" s="6"/>
    </row>
    <row r="5" customFormat="false" ht="7.5" hidden="false" customHeight="true" outlineLevel="0" collapsed="false">
      <c r="B5" s="4"/>
      <c r="C5" s="5"/>
      <c r="D5" s="11"/>
      <c r="E5" s="11"/>
      <c r="F5" s="11"/>
      <c r="G5" s="11"/>
      <c r="H5" s="5"/>
      <c r="I5" s="5"/>
      <c r="J5" s="5"/>
      <c r="K5" s="5"/>
      <c r="L5" s="11"/>
      <c r="M5" s="11"/>
      <c r="N5" s="11"/>
      <c r="O5" s="6"/>
    </row>
    <row r="6" customFormat="false" ht="15" hidden="false" customHeight="false" outlineLevel="0" collapsed="false">
      <c r="B6" s="4"/>
      <c r="C6" s="5"/>
      <c r="D6" s="12" t="s">
        <v>5</v>
      </c>
      <c r="E6" s="12"/>
      <c r="F6" s="13"/>
      <c r="G6" s="13"/>
      <c r="H6" s="11"/>
      <c r="I6" s="11"/>
      <c r="J6" s="11"/>
      <c r="K6" s="11"/>
      <c r="L6" s="14"/>
      <c r="M6" s="14"/>
      <c r="N6" s="14"/>
      <c r="O6" s="6"/>
    </row>
    <row r="7" customFormat="false" ht="15" hidden="false" customHeight="false" outlineLevel="0" collapsed="false">
      <c r="B7" s="4"/>
      <c r="C7" s="5"/>
      <c r="D7" s="12" t="s">
        <v>6</v>
      </c>
      <c r="E7" s="12"/>
      <c r="F7" s="8" t="s">
        <v>7</v>
      </c>
      <c r="G7" s="8"/>
      <c r="H7" s="8"/>
      <c r="I7" s="8"/>
      <c r="J7" s="8"/>
      <c r="K7" s="8"/>
      <c r="L7" s="8"/>
      <c r="M7" s="8"/>
      <c r="N7" s="8"/>
      <c r="O7" s="6"/>
    </row>
    <row r="8" customFormat="false" ht="15" hidden="false" customHeight="false" outlineLevel="0" collapsed="false">
      <c r="B8" s="4"/>
      <c r="C8" s="5"/>
      <c r="D8" s="12" t="s">
        <v>8</v>
      </c>
      <c r="E8" s="12"/>
      <c r="F8" s="8" t="s">
        <v>9</v>
      </c>
      <c r="G8" s="8"/>
      <c r="H8" s="8"/>
      <c r="I8" s="8"/>
      <c r="J8" s="8"/>
      <c r="K8" s="8"/>
      <c r="L8" s="8"/>
      <c r="M8" s="8"/>
      <c r="N8" s="8"/>
      <c r="O8" s="6"/>
    </row>
    <row r="9" customFormat="false" ht="15" hidden="false" customHeight="false" outlineLevel="0" collapsed="false">
      <c r="B9" s="4"/>
      <c r="C9" s="5"/>
      <c r="D9" s="12" t="s">
        <v>10</v>
      </c>
      <c r="E9" s="12"/>
      <c r="F9" s="15" t="n">
        <v>2</v>
      </c>
      <c r="G9" s="16"/>
      <c r="H9" s="11"/>
      <c r="I9" s="11"/>
      <c r="J9" s="11"/>
      <c r="K9" s="11"/>
      <c r="L9" s="11"/>
      <c r="M9" s="11"/>
      <c r="N9" s="11"/>
      <c r="O9" s="6"/>
    </row>
    <row r="10" customFormat="false" ht="15" hidden="false" customHeight="false" outlineLevel="0" collapsed="false">
      <c r="B10" s="4"/>
      <c r="C10" s="5"/>
      <c r="D10" s="12" t="s">
        <v>11</v>
      </c>
      <c r="E10" s="12"/>
      <c r="F10" s="17" t="n">
        <f aca="false">VLOOKUP($F$9,Configuración!$C$14:$D$16,2)*10</f>
        <v>7</v>
      </c>
      <c r="G10" s="18"/>
      <c r="H10" s="11"/>
      <c r="I10" s="11"/>
      <c r="J10" s="11"/>
      <c r="K10" s="11"/>
      <c r="L10" s="11"/>
      <c r="M10" s="11"/>
      <c r="N10" s="11"/>
      <c r="O10" s="6"/>
    </row>
    <row r="11" customFormat="false" ht="9.75" hidden="false" customHeight="true" outlineLevel="0" collapsed="false">
      <c r="B11" s="4"/>
      <c r="C11" s="5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6"/>
    </row>
    <row r="12" customFormat="false" ht="15" hidden="false" customHeight="false" outlineLevel="0" collapsed="false">
      <c r="B12" s="4"/>
      <c r="C12" s="5"/>
      <c r="D12" s="12" t="s">
        <v>12</v>
      </c>
      <c r="E12" s="11"/>
      <c r="F12" s="19" t="s">
        <v>13</v>
      </c>
      <c r="G12" s="19"/>
      <c r="H12" s="11"/>
      <c r="I12" s="11"/>
      <c r="J12" s="11"/>
      <c r="K12" s="11"/>
      <c r="L12" s="11"/>
      <c r="M12" s="11"/>
      <c r="N12" s="11"/>
      <c r="O12" s="6"/>
    </row>
    <row r="13" customFormat="false" ht="15" hidden="false" customHeight="false" outlineLevel="0" collapsed="false">
      <c r="B13" s="4"/>
      <c r="C13" s="5"/>
      <c r="D13" s="12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customFormat="false" ht="15" hidden="false" customHeight="false" outlineLevel="0" collapsed="false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</row>
    <row r="15" customFormat="false" ht="15.75" hidden="false" customHeight="false" outlineLevel="0" collapsed="false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</row>
    <row r="16" customFormat="false" ht="15.75" hidden="false" customHeight="false" outlineLevel="0" collapsed="false"/>
    <row r="17" customFormat="false" ht="15.75" hidden="false" customHeight="false" outlineLevel="0" collapsed="false">
      <c r="B17" s="3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5.75" hidden="false" customHeight="false" outlineLevel="0" collapsed="false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</row>
    <row r="19" customFormat="false" ht="15.75" hidden="false" customHeight="false" outlineLevel="0" collapsed="false">
      <c r="B19" s="4"/>
      <c r="C19" s="26" t="s">
        <v>15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6"/>
    </row>
    <row r="20" customFormat="false" ht="9.75" hidden="false" customHeight="true" outlineLevel="0" collapsed="false">
      <c r="B20" s="4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6"/>
    </row>
    <row r="21" customFormat="false" ht="15" hidden="false" customHeight="false" outlineLevel="0" collapsed="false">
      <c r="B21" s="4"/>
      <c r="C21" s="28" t="s">
        <v>16</v>
      </c>
      <c r="D21" s="5"/>
      <c r="E21" s="8" t="s">
        <v>17</v>
      </c>
      <c r="F21" s="8"/>
      <c r="G21" s="8"/>
      <c r="H21" s="8"/>
      <c r="I21" s="8"/>
      <c r="J21" s="8"/>
      <c r="K21" s="8"/>
      <c r="L21" s="8"/>
      <c r="M21" s="8"/>
      <c r="N21" s="29"/>
      <c r="O21" s="6"/>
      <c r="Q21" s="1" t="s">
        <v>18</v>
      </c>
    </row>
    <row r="22" customFormat="false" ht="15" hidden="false" customHeight="false" outlineLevel="0" collapsed="false">
      <c r="B22" s="4"/>
      <c r="C22" s="28" t="s">
        <v>19</v>
      </c>
      <c r="D22" s="5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29"/>
      <c r="O22" s="6"/>
      <c r="Q22" s="1" t="s">
        <v>21</v>
      </c>
    </row>
    <row r="23" customFormat="false" ht="15" hidden="false" customHeight="false" outlineLevel="0" collapsed="false">
      <c r="B23" s="4"/>
      <c r="C23" s="28" t="s">
        <v>22</v>
      </c>
      <c r="D23" s="5"/>
      <c r="E23" s="8"/>
      <c r="F23" s="8"/>
      <c r="G23" s="8"/>
      <c r="H23" s="8"/>
      <c r="I23" s="8"/>
      <c r="J23" s="8"/>
      <c r="K23" s="8"/>
      <c r="L23" s="8"/>
      <c r="M23" s="8"/>
      <c r="N23" s="29"/>
      <c r="O23" s="6"/>
      <c r="Q23" s="1" t="s">
        <v>23</v>
      </c>
    </row>
    <row r="24" customFormat="false" ht="15" hidden="false" customHeight="false" outlineLevel="0" collapsed="false">
      <c r="B24" s="4"/>
      <c r="C24" s="30" t="s">
        <v>10</v>
      </c>
      <c r="D24" s="5"/>
      <c r="E24" s="31" t="n">
        <f aca="false">F9</f>
        <v>2</v>
      </c>
      <c r="F24" s="5"/>
      <c r="G24" s="5"/>
      <c r="H24" s="5"/>
      <c r="I24" s="5"/>
      <c r="J24" s="5"/>
      <c r="K24" s="5"/>
      <c r="L24" s="5"/>
      <c r="M24" s="5"/>
      <c r="N24" s="5"/>
      <c r="O24" s="6"/>
      <c r="Q24" s="1" t="s">
        <v>24</v>
      </c>
    </row>
    <row r="25" customFormat="false" ht="15.75" hidden="false" customHeight="false" outlineLevel="0" collapsed="false">
      <c r="B25" s="4"/>
      <c r="C25" s="5"/>
      <c r="D25" s="5"/>
      <c r="E25" s="14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customFormat="false" ht="15.75" hidden="false" customHeight="false" outlineLevel="0" collapsed="false">
      <c r="B26" s="4"/>
      <c r="C26" s="32" t="s">
        <v>25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6"/>
    </row>
    <row r="27" customFormat="false" ht="9" hidden="false" customHeight="true" outlineLevel="0" collapsed="false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customFormat="false" ht="15" hidden="false" customHeight="false" outlineLevel="0" collapsed="false">
      <c r="B28" s="4"/>
      <c r="C28" s="28" t="s">
        <v>26</v>
      </c>
      <c r="D28" s="5"/>
      <c r="E28" s="8" t="s">
        <v>23</v>
      </c>
      <c r="F28" s="8"/>
      <c r="G28" s="8"/>
      <c r="H28" s="5"/>
      <c r="I28" s="5"/>
      <c r="J28" s="5"/>
      <c r="K28" s="5"/>
      <c r="L28" s="5"/>
      <c r="M28" s="5"/>
      <c r="N28" s="5"/>
      <c r="O28" s="6"/>
    </row>
    <row r="29" customFormat="false" ht="15" hidden="false" customHeight="false" outlineLevel="0" collapsed="false">
      <c r="B29" s="4"/>
      <c r="C29" s="28" t="s">
        <v>27</v>
      </c>
      <c r="D29" s="5"/>
      <c r="E29" s="8" t="s">
        <v>28</v>
      </c>
      <c r="F29" s="8"/>
      <c r="G29" s="8"/>
      <c r="H29" s="5"/>
      <c r="I29" s="5"/>
      <c r="J29" s="5"/>
      <c r="K29" s="5"/>
      <c r="L29" s="5"/>
      <c r="M29" s="5"/>
      <c r="N29" s="5"/>
      <c r="O29" s="6"/>
    </row>
    <row r="30" customFormat="false" ht="15.75" hidden="false" customHeight="false" outlineLevel="0" collapsed="false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</row>
    <row r="31" customFormat="false" ht="15.75" hidden="false" customHeight="false" outlineLevel="0" collapsed="false">
      <c r="B31" s="4"/>
      <c r="C31" s="26" t="s">
        <v>29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6"/>
    </row>
    <row r="32" customFormat="false" ht="9" hidden="false" customHeight="true" outlineLevel="0" collapsed="false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customFormat="false" ht="15" hidden="false" customHeight="true" outlineLevel="0" collapsed="false">
      <c r="B33" s="4"/>
      <c r="C33" s="5"/>
      <c r="D33" s="33" t="s">
        <v>30</v>
      </c>
      <c r="E33" s="33"/>
      <c r="F33" s="33"/>
      <c r="G33" s="33"/>
      <c r="H33" s="33"/>
      <c r="I33" s="33"/>
      <c r="J33" s="33"/>
      <c r="K33" s="33"/>
      <c r="L33" s="33"/>
      <c r="M33" s="33"/>
      <c r="N33" s="5"/>
      <c r="O33" s="6"/>
    </row>
    <row r="34" customFormat="false" ht="15" hidden="false" customHeight="false" outlineLevel="0" collapsed="false">
      <c r="B34" s="4"/>
      <c r="C34" s="5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5"/>
      <c r="O34" s="6"/>
    </row>
    <row r="35" customFormat="false" ht="15" hidden="false" customHeight="false" outlineLevel="0" collapsed="false">
      <c r="B35" s="4"/>
      <c r="C35" s="5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5"/>
      <c r="O35" s="6"/>
    </row>
    <row r="36" customFormat="false" ht="15" hidden="false" customHeight="false" outlineLevel="0" collapsed="false">
      <c r="B36" s="4"/>
      <c r="C36" s="5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5"/>
      <c r="O36" s="6"/>
    </row>
    <row r="37" customFormat="false" ht="15.75" hidden="false" customHeight="false" outlineLevel="0" collapsed="false"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40" customFormat="false" ht="15" hidden="false" customHeight="false" outlineLevel="0" collapsed="false">
      <c r="B40" s="34" t="s">
        <v>31</v>
      </c>
    </row>
    <row r="41" customFormat="false" ht="15" hidden="false" customHeight="false" outlineLevel="0" collapsed="false">
      <c r="B41" s="35" t="s">
        <v>32</v>
      </c>
      <c r="C41" s="35"/>
      <c r="D41" s="35"/>
      <c r="E41" s="35"/>
      <c r="F41" s="35"/>
    </row>
    <row r="42" customFormat="false" ht="15" hidden="false" customHeight="false" outlineLevel="0" collapsed="false">
      <c r="B42" s="35" t="s">
        <v>33</v>
      </c>
      <c r="C42" s="35"/>
      <c r="D42" s="35"/>
      <c r="E42" s="35"/>
      <c r="F42" s="35"/>
      <c r="G42" s="35"/>
    </row>
  </sheetData>
  <mergeCells count="20">
    <mergeCell ref="L1:O1"/>
    <mergeCell ref="B2:O2"/>
    <mergeCell ref="F4:K4"/>
    <mergeCell ref="M4:N4"/>
    <mergeCell ref="F6:G6"/>
    <mergeCell ref="F7:N7"/>
    <mergeCell ref="F8:N8"/>
    <mergeCell ref="F12:G12"/>
    <mergeCell ref="B17:O17"/>
    <mergeCell ref="C19:N19"/>
    <mergeCell ref="E21:M21"/>
    <mergeCell ref="E22:M22"/>
    <mergeCell ref="E23:M23"/>
    <mergeCell ref="C26:N26"/>
    <mergeCell ref="E28:G28"/>
    <mergeCell ref="E29:G29"/>
    <mergeCell ref="C31:N31"/>
    <mergeCell ref="D33:M36"/>
    <mergeCell ref="B41:F41"/>
    <mergeCell ref="B42:G42"/>
  </mergeCells>
  <dataValidations count="4">
    <dataValidation allowBlank="false" errorStyle="stop" operator="between" showDropDown="false" showErrorMessage="true" showInputMessage="true" sqref="E28" type="list">
      <formula1>$Q$21:$Q$24</formula1>
      <formula2>0</formula2>
    </dataValidation>
    <dataValidation allowBlank="true" errorStyle="stop" operator="between" showDropDown="false" showErrorMessage="true" showInputMessage="true" sqref="F12:G12" type="list">
      <formula1>Configuración!$D$9:$D$11</formula1>
      <formula2>0</formula2>
    </dataValidation>
    <dataValidation allowBlank="true" errorStyle="stop" operator="between" showDropDown="false" showErrorMessage="true" showInputMessage="true" sqref="F9" type="list">
      <formula1>Configuración!$C$14:$C$16</formula1>
      <formula2>0</formula2>
    </dataValidation>
    <dataValidation allowBlank="true" errorStyle="stop" operator="between" showDropDown="false" showErrorMessage="true" showInputMessage="true" sqref="E29:G29" type="list">
      <formula1>IF(E28=Configuración!J10,Configuración!J11:J17,IF(E28=Configuración!H10,Ciencias_Básicas_de_la_Ingeniería,IF(E28=Configuración!$I$10,Configuración!$I$11:$I$17,IF(E28=Configuración!$K$10,Configuración!$K$11:$K$14,C1))))</formula1>
      <formula2>0</formula2>
    </dataValidation>
  </dataValidations>
  <hyperlinks>
    <hyperlink ref="B41" r:id="rId1" display="Uso de la Rúbrica Analítica con Comentarios"/>
    <hyperlink ref="B42" r:id="rId2" display="Personalización de la Rúbrica Analítica con Comentario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3"/>
  <sheetViews>
    <sheetView showFormulas="false" showGridLines="fals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M6" activeCellId="1" sqref="L22:L35 M6"/>
    </sheetView>
  </sheetViews>
  <sheetFormatPr defaultColWidth="10.70703125" defaultRowHeight="15" zeroHeight="false" outlineLevelRow="0" outlineLevelCol="0"/>
  <sheetData>
    <row r="2" customFormat="false" ht="15.75" hidden="false" customHeight="false" outlineLevel="0" collapsed="false"/>
    <row r="3" customFormat="false" ht="15.75" hidden="false" customHeight="false" outlineLevel="0" collapsed="false">
      <c r="B3" s="3" t="s">
        <v>34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36"/>
      <c r="N4" s="24"/>
      <c r="O4" s="25"/>
    </row>
    <row r="5" customFormat="false" ht="15" hidden="false" customHeight="false" outlineLevel="0" collapsed="false">
      <c r="B5" s="4"/>
      <c r="C5" s="7" t="s">
        <v>35</v>
      </c>
      <c r="D5" s="5"/>
      <c r="E5" s="37"/>
      <c r="F5" s="37"/>
      <c r="G5" s="37"/>
      <c r="H5" s="37"/>
      <c r="I5" s="37"/>
      <c r="J5" s="37"/>
      <c r="K5" s="5"/>
      <c r="L5" s="38" t="s">
        <v>4</v>
      </c>
      <c r="M5" s="39" t="n">
        <v>45222</v>
      </c>
      <c r="N5" s="39"/>
      <c r="O5" s="6"/>
    </row>
    <row r="6" customFormat="false" ht="15" hidden="false" customHeight="false" outlineLevel="0" collapsed="false">
      <c r="B6" s="4"/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customFormat="false" ht="15" hidden="false" customHeight="false" outlineLevel="0" collapsed="false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customFormat="false" ht="15" hidden="false" customHeight="false" outlineLevel="0" collapsed="false">
      <c r="B8" s="40" t="s">
        <v>36</v>
      </c>
      <c r="C8" s="7"/>
      <c r="D8" s="28"/>
      <c r="E8" s="41"/>
      <c r="F8" s="41"/>
      <c r="G8" s="41"/>
      <c r="H8" s="41"/>
      <c r="I8" s="41"/>
      <c r="J8" s="41"/>
      <c r="K8" s="5"/>
      <c r="L8" s="5"/>
      <c r="M8" s="5"/>
      <c r="N8" s="5"/>
      <c r="O8" s="6"/>
    </row>
    <row r="9" customFormat="false" ht="15" hidden="false" customHeight="false" outlineLevel="0" collapsed="false">
      <c r="B9" s="4"/>
      <c r="C9" s="5"/>
      <c r="D9" s="5"/>
      <c r="E9" s="41"/>
      <c r="F9" s="41"/>
      <c r="G9" s="41"/>
      <c r="H9" s="41"/>
      <c r="I9" s="41"/>
      <c r="J9" s="41"/>
      <c r="K9" s="5"/>
      <c r="L9" s="5"/>
      <c r="M9" s="5"/>
      <c r="N9" s="5"/>
      <c r="O9" s="6"/>
    </row>
    <row r="10" customFormat="false" ht="15" hidden="false" customHeight="false" outlineLevel="0" collapsed="false">
      <c r="B10" s="4"/>
      <c r="C10" s="5"/>
      <c r="D10" s="5"/>
      <c r="E10" s="41"/>
      <c r="F10" s="41"/>
      <c r="G10" s="41"/>
      <c r="H10" s="41"/>
      <c r="I10" s="41"/>
      <c r="J10" s="41"/>
      <c r="K10" s="5"/>
      <c r="L10" s="5"/>
      <c r="M10" s="5"/>
      <c r="N10" s="5"/>
      <c r="O10" s="6"/>
    </row>
    <row r="11" customFormat="false" ht="15" hidden="false" customHeight="false" outlineLevel="0" collapsed="false">
      <c r="B11" s="4"/>
      <c r="C11" s="5"/>
      <c r="D11" s="5"/>
      <c r="E11" s="41"/>
      <c r="F11" s="41"/>
      <c r="G11" s="41"/>
      <c r="H11" s="41"/>
      <c r="I11" s="41"/>
      <c r="J11" s="41"/>
      <c r="K11" s="5"/>
      <c r="L11" s="5"/>
      <c r="M11" s="5"/>
      <c r="N11" s="5"/>
      <c r="O11" s="6"/>
    </row>
    <row r="12" customFormat="false" ht="15" hidden="false" customHeight="false" outlineLevel="0" collapsed="false">
      <c r="B12" s="4"/>
      <c r="C12" s="5"/>
      <c r="D12" s="5"/>
      <c r="E12" s="41"/>
      <c r="F12" s="41"/>
      <c r="G12" s="41"/>
      <c r="H12" s="41"/>
      <c r="I12" s="41"/>
      <c r="J12" s="41"/>
      <c r="K12" s="5"/>
      <c r="L12" s="5"/>
      <c r="M12" s="5"/>
      <c r="N12" s="5"/>
      <c r="O12" s="6"/>
    </row>
    <row r="13" customFormat="false" ht="15.75" hidden="false" customHeight="false" outlineLevel="0" collapsed="false">
      <c r="B13" s="20"/>
      <c r="C13" s="21"/>
      <c r="D13" s="21"/>
      <c r="E13" s="42"/>
      <c r="F13" s="42"/>
      <c r="G13" s="42"/>
      <c r="H13" s="42"/>
      <c r="I13" s="42"/>
      <c r="J13" s="42"/>
      <c r="K13" s="21"/>
      <c r="L13" s="21"/>
      <c r="M13" s="21"/>
      <c r="N13" s="21"/>
      <c r="O13" s="22"/>
    </row>
  </sheetData>
  <mergeCells count="8">
    <mergeCell ref="B3:O3"/>
    <mergeCell ref="E5:J5"/>
    <mergeCell ref="M5:N5"/>
    <mergeCell ref="E8:J8"/>
    <mergeCell ref="E9:J9"/>
    <mergeCell ref="E10:J10"/>
    <mergeCell ref="E11:J11"/>
    <mergeCell ref="E12:J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L22" activeCellId="0" sqref="L22:L35"/>
    </sheetView>
  </sheetViews>
  <sheetFormatPr defaultColWidth="9.1484375" defaultRowHeight="15" zeroHeight="false" outlineLevelRow="0" outlineLevelCol="0"/>
  <cols>
    <col collapsed="false" customWidth="true" hidden="false" outlineLevel="0" max="1" min="1" style="43" width="29.29"/>
    <col collapsed="false" customWidth="true" hidden="false" outlineLevel="0" max="2" min="2" style="43" width="1.13"/>
    <col collapsed="false" customWidth="true" hidden="false" outlineLevel="0" max="3" min="3" style="43" width="8"/>
    <col collapsed="false" customWidth="true" hidden="false" outlineLevel="0" max="7" min="4" style="43" width="40.87"/>
    <col collapsed="false" customWidth="true" hidden="false" outlineLevel="0" max="8" min="8" style="43" width="18.13"/>
    <col collapsed="false" customWidth="true" hidden="false" outlineLevel="0" max="9" min="9" style="44" width="9.29"/>
    <col collapsed="false" customWidth="true" hidden="false" outlineLevel="0" max="10" min="10" style="43" width="10.85"/>
    <col collapsed="false" customWidth="true" hidden="false" outlineLevel="0" max="11" min="11" style="43" width="8.86"/>
    <col collapsed="false" customWidth="true" hidden="false" outlineLevel="0" max="13" min="12" style="43" width="89.7"/>
    <col collapsed="false" customWidth="true" hidden="false" outlineLevel="0" max="14" min="14" style="43" width="13.14"/>
    <col collapsed="false" customWidth="false" hidden="false" outlineLevel="0" max="15" min="15" style="45" width="9.13"/>
    <col collapsed="false" customWidth="false" hidden="false" outlineLevel="0" max="1024" min="16" style="43" width="9.13"/>
  </cols>
  <sheetData>
    <row r="1" customFormat="false" ht="15.75" hidden="true" customHeight="false" outlineLevel="0" collapsed="false">
      <c r="E1" s="46" t="s">
        <v>0</v>
      </c>
      <c r="F1" s="46"/>
      <c r="G1" s="46"/>
      <c r="H1" s="46"/>
    </row>
    <row r="2" customFormat="false" ht="15.75" hidden="true" customHeight="false" outlineLevel="0" collapsed="false">
      <c r="A2" s="47" t="s">
        <v>5</v>
      </c>
      <c r="B2" s="47"/>
      <c r="C2" s="48" t="n">
        <f aca="false">Encabezado!F6</f>
        <v>0</v>
      </c>
      <c r="D2" s="48"/>
      <c r="I2" s="49" t="s">
        <v>4</v>
      </c>
      <c r="J2" s="50"/>
      <c r="K2" s="50"/>
    </row>
    <row r="3" customFormat="false" ht="15.75" hidden="true" customHeight="false" outlineLevel="0" collapsed="false">
      <c r="A3" s="47" t="s">
        <v>6</v>
      </c>
      <c r="B3" s="47"/>
      <c r="C3" s="48" t="str">
        <f aca="false">Encabezado!F7</f>
        <v>Nadia Patricia Ramos</v>
      </c>
      <c r="D3" s="48"/>
    </row>
    <row r="4" customFormat="false" ht="15.75" hidden="true" customHeight="false" outlineLevel="0" collapsed="false">
      <c r="A4" s="47" t="s">
        <v>8</v>
      </c>
      <c r="B4" s="47"/>
      <c r="C4" s="48" t="str">
        <f aca="false">Encabezado!F8</f>
        <v>Bases de Datos I</v>
      </c>
      <c r="D4" s="48"/>
    </row>
    <row r="5" customFormat="false" ht="15.75" hidden="true" customHeight="false" outlineLevel="0" collapsed="false">
      <c r="A5" s="47" t="s">
        <v>10</v>
      </c>
      <c r="B5" s="47"/>
      <c r="C5" s="48" t="n">
        <f aca="false">Encabezado!F9</f>
        <v>2</v>
      </c>
      <c r="D5" s="51"/>
      <c r="F5" s="52" t="s">
        <v>37</v>
      </c>
      <c r="G5" s="52"/>
      <c r="H5" s="52"/>
      <c r="I5" s="52"/>
      <c r="J5" s="52"/>
      <c r="K5" s="52"/>
    </row>
    <row r="6" customFormat="false" ht="15.75" hidden="true" customHeight="false" outlineLevel="0" collapsed="false">
      <c r="A6" s="47" t="s">
        <v>11</v>
      </c>
      <c r="B6" s="47"/>
      <c r="C6" s="53" t="n">
        <f aca="false">VLOOKUP(C5,Configuración!C14:D16,2,FALSE())</f>
        <v>0.7</v>
      </c>
      <c r="D6" s="54"/>
      <c r="F6" s="55" t="s">
        <v>38</v>
      </c>
      <c r="G6" s="56"/>
      <c r="H6" s="56"/>
      <c r="I6" s="57"/>
      <c r="J6" s="56"/>
      <c r="K6" s="58"/>
    </row>
    <row r="7" customFormat="false" ht="15.75" hidden="true" customHeight="false" outlineLevel="0" collapsed="false">
      <c r="F7" s="59" t="s">
        <v>39</v>
      </c>
      <c r="G7" s="59"/>
      <c r="H7" s="59"/>
      <c r="I7" s="59"/>
      <c r="J7" s="59"/>
      <c r="K7" s="59"/>
    </row>
    <row r="8" customFormat="false" ht="15.75" hidden="true" customHeight="false" outlineLevel="0" collapsed="false">
      <c r="A8" s="47" t="s">
        <v>12</v>
      </c>
      <c r="C8" s="60" t="s">
        <v>40</v>
      </c>
      <c r="D8" s="60"/>
    </row>
    <row r="9" customFormat="false" ht="22.5" hidden="false" customHeight="true" outlineLevel="0" collapsed="false">
      <c r="A9" s="47"/>
    </row>
    <row r="10" customFormat="false" ht="15" hidden="false" customHeight="false" outlineLevel="0" collapsed="false">
      <c r="F10" s="61" t="s">
        <v>41</v>
      </c>
      <c r="G10" s="62" t="n">
        <f aca="false">SUM(J15:J34)</f>
        <v>100</v>
      </c>
      <c r="H10" s="63" t="str">
        <f aca="false">IF(G10&gt;=C6*100,"APROBADO","DESAPROBADO")</f>
        <v>APROBADO</v>
      </c>
    </row>
    <row r="11" customFormat="false" ht="28.5" hidden="false" customHeight="true" outlineLevel="0" collapsed="false"/>
    <row r="12" customFormat="false" ht="21" hidden="false" customHeight="true" outlineLevel="0" collapsed="false">
      <c r="A12" s="64" t="s">
        <v>42</v>
      </c>
      <c r="B12" s="64"/>
      <c r="C12" s="65" t="s">
        <v>43</v>
      </c>
      <c r="D12" s="66" t="str">
        <f aca="false">Configuración!D3</f>
        <v>EXCELENTE</v>
      </c>
      <c r="E12" s="66" t="str">
        <f aca="false">Configuración!D4</f>
        <v>LOGRADO</v>
      </c>
      <c r="F12" s="66" t="str">
        <f aca="false">Configuración!D5</f>
        <v>EN PROCESO</v>
      </c>
      <c r="G12" s="67" t="str">
        <f aca="false">Configuración!D6</f>
        <v>NO LOGRADO</v>
      </c>
      <c r="H12" s="68" t="s">
        <v>44</v>
      </c>
      <c r="I12" s="68"/>
      <c r="J12" s="64" t="s">
        <v>45</v>
      </c>
      <c r="K12" s="64"/>
      <c r="L12" s="69" t="s">
        <v>46</v>
      </c>
      <c r="M12" s="69"/>
      <c r="O12" s="64" t="s">
        <v>47</v>
      </c>
    </row>
    <row r="13" customFormat="false" ht="26.25" hidden="false" customHeight="true" outlineLevel="0" collapsed="false">
      <c r="A13" s="64"/>
      <c r="B13" s="64"/>
      <c r="C13" s="65"/>
      <c r="D13" s="66"/>
      <c r="E13" s="66"/>
      <c r="F13" s="66"/>
      <c r="G13" s="66"/>
      <c r="H13" s="68"/>
      <c r="I13" s="68"/>
      <c r="J13" s="64"/>
      <c r="K13" s="64"/>
      <c r="L13" s="70"/>
      <c r="M13" s="70"/>
      <c r="O13" s="64"/>
    </row>
    <row r="14" customFormat="false" ht="23.25" hidden="false" customHeight="true" outlineLevel="0" collapsed="false">
      <c r="A14" s="64"/>
      <c r="B14" s="64"/>
      <c r="C14" s="65"/>
      <c r="D14" s="71" t="s">
        <v>48</v>
      </c>
      <c r="E14" s="71" t="s">
        <v>48</v>
      </c>
      <c r="F14" s="71" t="s">
        <v>48</v>
      </c>
      <c r="G14" s="71" t="s">
        <v>48</v>
      </c>
      <c r="H14" s="68"/>
      <c r="I14" s="68"/>
      <c r="J14" s="64"/>
      <c r="K14" s="64"/>
      <c r="L14" s="69" t="s">
        <v>49</v>
      </c>
      <c r="M14" s="69" t="s">
        <v>50</v>
      </c>
      <c r="O14" s="64"/>
    </row>
    <row r="15" s="82" customFormat="true" ht="105.75" hidden="false" customHeight="true" outlineLevel="0" collapsed="false">
      <c r="A15" s="72" t="s">
        <v>51</v>
      </c>
      <c r="B15" s="72"/>
      <c r="C15" s="73" t="n">
        <v>0.05</v>
      </c>
      <c r="D15" s="74" t="s">
        <v>52</v>
      </c>
      <c r="E15" s="75" t="s">
        <v>53</v>
      </c>
      <c r="F15" s="75" t="s">
        <v>54</v>
      </c>
      <c r="G15" s="76" t="s">
        <v>55</v>
      </c>
      <c r="H15" s="77" t="s">
        <v>56</v>
      </c>
      <c r="I15" s="78" t="n">
        <f aca="false">(VLOOKUP($H15,Configuración!$D$3:$E$6,2,)*$C$15/$O$15)*100</f>
        <v>5</v>
      </c>
      <c r="J15" s="79" t="n">
        <f aca="false">SUM(I15:I15)</f>
        <v>5</v>
      </c>
      <c r="K15" s="80" t="str">
        <f aca="false">IF(J15&gt;=$C$6,VLOOKUP(1,Configuración!C$19:$D$20,2,),VLOOKUP(0,Configuración!C$19:$D$20,2,))</f>
        <v>APROBADO</v>
      </c>
      <c r="L15" s="81"/>
      <c r="M15" s="81"/>
      <c r="O15" s="83" t="n">
        <v>1</v>
      </c>
      <c r="P15" s="84"/>
      <c r="Q15" s="84"/>
    </row>
    <row r="16" s="82" customFormat="true" ht="110.25" hidden="false" customHeight="true" outlineLevel="0" collapsed="false">
      <c r="A16" s="72" t="s">
        <v>57</v>
      </c>
      <c r="B16" s="72"/>
      <c r="C16" s="73" t="n">
        <v>0.4</v>
      </c>
      <c r="D16" s="85" t="s">
        <v>58</v>
      </c>
      <c r="E16" s="86" t="s">
        <v>59</v>
      </c>
      <c r="F16" s="86" t="s">
        <v>60</v>
      </c>
      <c r="G16" s="87" t="s">
        <v>61</v>
      </c>
      <c r="H16" s="77" t="s">
        <v>56</v>
      </c>
      <c r="I16" s="78" t="n">
        <f aca="false">(VLOOKUP($H16,Configuración!$D$3:$E$6,2,)*$C$16/$O$16)*100</f>
        <v>8</v>
      </c>
      <c r="J16" s="79" t="n">
        <f aca="false">SUM(I16:I20)</f>
        <v>40</v>
      </c>
      <c r="K16" s="80" t="str">
        <f aca="false">IF(J16&gt;=$C$6,VLOOKUP(1,Configuración!C$19:$D$20,2,),VLOOKUP(0,Configuración!C$19:$D$20,2,))</f>
        <v>APROBADO</v>
      </c>
      <c r="L16" s="81"/>
      <c r="M16" s="81"/>
      <c r="O16" s="83" t="n">
        <v>5</v>
      </c>
    </row>
    <row r="17" s="82" customFormat="true" ht="74.25" hidden="false" customHeight="true" outlineLevel="0" collapsed="false">
      <c r="A17" s="72"/>
      <c r="B17" s="72"/>
      <c r="C17" s="73"/>
      <c r="D17" s="88" t="s">
        <v>62</v>
      </c>
      <c r="E17" s="89" t="s">
        <v>63</v>
      </c>
      <c r="F17" s="89" t="s">
        <v>64</v>
      </c>
      <c r="G17" s="90" t="s">
        <v>65</v>
      </c>
      <c r="H17" s="91" t="s">
        <v>56</v>
      </c>
      <c r="I17" s="92" t="n">
        <f aca="false">(VLOOKUP($H17,Configuración!$D$3:$E$6,2,)*$C$16/$O$16)*100</f>
        <v>8</v>
      </c>
      <c r="J17" s="79"/>
      <c r="K17" s="80"/>
      <c r="L17" s="93"/>
      <c r="M17" s="93"/>
      <c r="O17" s="83"/>
    </row>
    <row r="18" s="82" customFormat="true" ht="122.25" hidden="false" customHeight="true" outlineLevel="0" collapsed="false">
      <c r="A18" s="72"/>
      <c r="B18" s="72"/>
      <c r="C18" s="73"/>
      <c r="D18" s="88" t="s">
        <v>66</v>
      </c>
      <c r="E18" s="88" t="s">
        <v>67</v>
      </c>
      <c r="F18" s="88" t="s">
        <v>68</v>
      </c>
      <c r="G18" s="94" t="s">
        <v>69</v>
      </c>
      <c r="H18" s="91" t="s">
        <v>56</v>
      </c>
      <c r="I18" s="92" t="n">
        <f aca="false">(VLOOKUP($H18,Configuración!$D$3:$E$6,2,)*$C$16/$O$16)*100</f>
        <v>8</v>
      </c>
      <c r="J18" s="79"/>
      <c r="K18" s="80"/>
      <c r="L18" s="93"/>
      <c r="M18" s="93"/>
      <c r="O18" s="83"/>
    </row>
    <row r="19" s="82" customFormat="true" ht="213" hidden="false" customHeight="true" outlineLevel="0" collapsed="false">
      <c r="A19" s="72"/>
      <c r="B19" s="72"/>
      <c r="C19" s="73"/>
      <c r="D19" s="88" t="s">
        <v>70</v>
      </c>
      <c r="E19" s="88" t="s">
        <v>71</v>
      </c>
      <c r="F19" s="88" t="s">
        <v>72</v>
      </c>
      <c r="G19" s="94" t="s">
        <v>73</v>
      </c>
      <c r="H19" s="91" t="s">
        <v>56</v>
      </c>
      <c r="I19" s="92" t="n">
        <f aca="false">(VLOOKUP($H19,Configuración!$D$3:$E$6,2,)*$C$16/$O$16)*100</f>
        <v>8</v>
      </c>
      <c r="J19" s="79"/>
      <c r="K19" s="80"/>
      <c r="L19" s="93"/>
      <c r="M19" s="93"/>
      <c r="O19" s="83"/>
    </row>
    <row r="20" s="82" customFormat="true" ht="122.25" hidden="false" customHeight="true" outlineLevel="0" collapsed="false">
      <c r="A20" s="72"/>
      <c r="B20" s="72"/>
      <c r="C20" s="73"/>
      <c r="D20" s="88" t="s">
        <v>74</v>
      </c>
      <c r="E20" s="89" t="s">
        <v>75</v>
      </c>
      <c r="F20" s="89" t="s">
        <v>76</v>
      </c>
      <c r="G20" s="90" t="s">
        <v>77</v>
      </c>
      <c r="H20" s="91" t="s">
        <v>56</v>
      </c>
      <c r="I20" s="92" t="n">
        <f aca="false">(VLOOKUP($H20,Configuración!$D$3:$E$6,2,)*$C$16/$O$16)*100</f>
        <v>8</v>
      </c>
      <c r="J20" s="79"/>
      <c r="K20" s="80"/>
      <c r="L20" s="93"/>
      <c r="M20" s="93"/>
      <c r="O20" s="83"/>
    </row>
    <row r="21" s="82" customFormat="true" ht="107.25" hidden="false" customHeight="true" outlineLevel="0" collapsed="false">
      <c r="A21" s="95" t="s">
        <v>78</v>
      </c>
      <c r="B21" s="95"/>
      <c r="C21" s="73" t="n">
        <v>0.5</v>
      </c>
      <c r="D21" s="85" t="s">
        <v>79</v>
      </c>
      <c r="E21" s="86" t="s">
        <v>80</v>
      </c>
      <c r="F21" s="86" t="s">
        <v>81</v>
      </c>
      <c r="G21" s="87" t="s">
        <v>82</v>
      </c>
      <c r="H21" s="77" t="s">
        <v>56</v>
      </c>
      <c r="I21" s="78" t="n">
        <f aca="false">(VLOOKUP($H21,Configuración!$D$3:$E$6,2,)*$C$21/$O$21)*100</f>
        <v>3.84615384615385</v>
      </c>
      <c r="J21" s="79" t="n">
        <f aca="false">SUM(I21:I33)</f>
        <v>50</v>
      </c>
      <c r="K21" s="80" t="str">
        <f aca="false">IF(J21&gt;=$C$6,VLOOKUP(1,Configuración!C$19:$D$20,2,),VLOOKUP(0,Configuración!C$19:$D$20,2,))</f>
        <v>APROBADO</v>
      </c>
      <c r="L21" s="81"/>
      <c r="M21" s="81"/>
      <c r="O21" s="83" t="n">
        <v>13</v>
      </c>
    </row>
    <row r="22" s="82" customFormat="true" ht="127.5" hidden="false" customHeight="true" outlineLevel="0" collapsed="false">
      <c r="A22" s="95"/>
      <c r="B22" s="95"/>
      <c r="C22" s="73"/>
      <c r="D22" s="88" t="s">
        <v>83</v>
      </c>
      <c r="E22" s="89" t="s">
        <v>84</v>
      </c>
      <c r="F22" s="89" t="s">
        <v>85</v>
      </c>
      <c r="G22" s="90" t="s">
        <v>86</v>
      </c>
      <c r="H22" s="96" t="s">
        <v>56</v>
      </c>
      <c r="I22" s="78" t="n">
        <f aca="false">(VLOOKUP($H22,Configuración!$D$3:$E$6,2,)*$C$21/$O$21)*100</f>
        <v>3.84615384615385</v>
      </c>
      <c r="J22" s="79"/>
      <c r="K22" s="80"/>
      <c r="L22" s="97"/>
      <c r="M22" s="93"/>
      <c r="O22" s="83"/>
    </row>
    <row r="23" s="82" customFormat="true" ht="154.5" hidden="false" customHeight="true" outlineLevel="0" collapsed="false">
      <c r="A23" s="95"/>
      <c r="B23" s="95"/>
      <c r="C23" s="73"/>
      <c r="D23" s="88" t="s">
        <v>87</v>
      </c>
      <c r="E23" s="89" t="s">
        <v>88</v>
      </c>
      <c r="F23" s="89" t="s">
        <v>89</v>
      </c>
      <c r="G23" s="98" t="s">
        <v>90</v>
      </c>
      <c r="H23" s="96" t="s">
        <v>56</v>
      </c>
      <c r="I23" s="78" t="n">
        <f aca="false">(VLOOKUP($H23,Configuración!$D$3:$E$6,2,)*$C$21/$O$21)*100</f>
        <v>3.84615384615385</v>
      </c>
      <c r="J23" s="79"/>
      <c r="K23" s="80"/>
      <c r="L23" s="93"/>
      <c r="M23" s="93"/>
      <c r="O23" s="83"/>
    </row>
    <row r="24" s="82" customFormat="true" ht="153.75" hidden="false" customHeight="true" outlineLevel="0" collapsed="false">
      <c r="A24" s="95"/>
      <c r="B24" s="95"/>
      <c r="C24" s="73"/>
      <c r="D24" s="88" t="s">
        <v>91</v>
      </c>
      <c r="E24" s="88" t="s">
        <v>92</v>
      </c>
      <c r="F24" s="88" t="s">
        <v>93</v>
      </c>
      <c r="G24" s="90" t="s">
        <v>94</v>
      </c>
      <c r="H24" s="96" t="s">
        <v>56</v>
      </c>
      <c r="I24" s="78" t="n">
        <f aca="false">(VLOOKUP($H24,Configuración!$D$3:$E$6,2,)*$C$21/$O$21)*100</f>
        <v>3.84615384615385</v>
      </c>
      <c r="J24" s="79"/>
      <c r="K24" s="80"/>
      <c r="L24" s="93"/>
      <c r="M24" s="93"/>
      <c r="O24" s="83"/>
    </row>
    <row r="25" s="82" customFormat="true" ht="183.75" hidden="false" customHeight="true" outlineLevel="0" collapsed="false">
      <c r="A25" s="95"/>
      <c r="B25" s="95"/>
      <c r="C25" s="73"/>
      <c r="D25" s="88" t="s">
        <v>95</v>
      </c>
      <c r="E25" s="88" t="s">
        <v>96</v>
      </c>
      <c r="F25" s="88" t="s">
        <v>97</v>
      </c>
      <c r="G25" s="94" t="s">
        <v>98</v>
      </c>
      <c r="H25" s="96" t="s">
        <v>56</v>
      </c>
      <c r="I25" s="78" t="n">
        <f aca="false">(VLOOKUP($H25,Configuración!$D$3:$E$6,2,)*$C$21/$O$21)*100</f>
        <v>3.84615384615385</v>
      </c>
      <c r="J25" s="79"/>
      <c r="K25" s="80"/>
      <c r="L25" s="99"/>
      <c r="M25" s="93"/>
      <c r="O25" s="83"/>
    </row>
    <row r="26" s="82" customFormat="true" ht="126.85" hidden="false" customHeight="true" outlineLevel="0" collapsed="false">
      <c r="A26" s="95"/>
      <c r="B26" s="95"/>
      <c r="C26" s="73"/>
      <c r="D26" s="88" t="s">
        <v>99</v>
      </c>
      <c r="E26" s="88" t="s">
        <v>100</v>
      </c>
      <c r="F26" s="88" t="s">
        <v>101</v>
      </c>
      <c r="G26" s="94" t="s">
        <v>102</v>
      </c>
      <c r="H26" s="96" t="s">
        <v>56</v>
      </c>
      <c r="I26" s="78" t="n">
        <f aca="false">(VLOOKUP($H26,Configuración!$D$3:$E$6,2,)*$C$21/$O$21)*100</f>
        <v>3.84615384615385</v>
      </c>
      <c r="J26" s="79"/>
      <c r="K26" s="80"/>
      <c r="L26" s="93"/>
      <c r="M26" s="93"/>
      <c r="O26" s="83"/>
    </row>
    <row r="27" s="82" customFormat="true" ht="126.85" hidden="false" customHeight="true" outlineLevel="0" collapsed="false">
      <c r="A27" s="95"/>
      <c r="B27" s="95"/>
      <c r="C27" s="73"/>
      <c r="D27" s="88" t="s">
        <v>103</v>
      </c>
      <c r="E27" s="88" t="s">
        <v>104</v>
      </c>
      <c r="F27" s="88" t="s">
        <v>105</v>
      </c>
      <c r="G27" s="94" t="s">
        <v>106</v>
      </c>
      <c r="H27" s="96" t="s">
        <v>56</v>
      </c>
      <c r="I27" s="78" t="n">
        <f aca="false">(VLOOKUP($H27,Configuración!$D$3:$E$6,2,)*$C$21/$O$21)*100</f>
        <v>3.84615384615385</v>
      </c>
      <c r="J27" s="79"/>
      <c r="K27" s="80"/>
      <c r="L27" s="93"/>
      <c r="M27" s="93"/>
      <c r="O27" s="83"/>
    </row>
    <row r="28" s="82" customFormat="true" ht="219" hidden="false" customHeight="true" outlineLevel="0" collapsed="false">
      <c r="A28" s="95"/>
      <c r="B28" s="95"/>
      <c r="C28" s="73"/>
      <c r="D28" s="88" t="s">
        <v>107</v>
      </c>
      <c r="E28" s="88" t="s">
        <v>108</v>
      </c>
      <c r="F28" s="88" t="s">
        <v>109</v>
      </c>
      <c r="G28" s="94" t="s">
        <v>110</v>
      </c>
      <c r="H28" s="96" t="s">
        <v>56</v>
      </c>
      <c r="I28" s="78" t="n">
        <f aca="false">(VLOOKUP($H28,Configuración!$D$3:$E$6,2,)*$C$21/$O$21)*100</f>
        <v>3.84615384615385</v>
      </c>
      <c r="J28" s="79"/>
      <c r="K28" s="80"/>
      <c r="L28" s="93"/>
      <c r="M28" s="93"/>
      <c r="O28" s="83"/>
    </row>
    <row r="29" s="82" customFormat="true" ht="219" hidden="false" customHeight="true" outlineLevel="0" collapsed="false">
      <c r="A29" s="95"/>
      <c r="B29" s="95"/>
      <c r="C29" s="73"/>
      <c r="D29" s="88" t="s">
        <v>111</v>
      </c>
      <c r="E29" s="89" t="s">
        <v>112</v>
      </c>
      <c r="F29" s="89" t="s">
        <v>113</v>
      </c>
      <c r="G29" s="90" t="s">
        <v>114</v>
      </c>
      <c r="H29" s="96" t="s">
        <v>56</v>
      </c>
      <c r="I29" s="78" t="n">
        <f aca="false">(VLOOKUP($H29,Configuración!$D$3:$E$6,2,)*$C$21/$O$21)*100</f>
        <v>3.84615384615385</v>
      </c>
      <c r="J29" s="79"/>
      <c r="K29" s="80"/>
      <c r="L29" s="93"/>
      <c r="M29" s="93"/>
      <c r="O29" s="83"/>
    </row>
    <row r="30" s="82" customFormat="true" ht="114" hidden="false" customHeight="true" outlineLevel="0" collapsed="false">
      <c r="A30" s="95"/>
      <c r="B30" s="95"/>
      <c r="C30" s="73"/>
      <c r="D30" s="88" t="s">
        <v>115</v>
      </c>
      <c r="E30" s="89" t="s">
        <v>116</v>
      </c>
      <c r="F30" s="89" t="s">
        <v>117</v>
      </c>
      <c r="G30" s="90" t="s">
        <v>118</v>
      </c>
      <c r="H30" s="96" t="s">
        <v>56</v>
      </c>
      <c r="I30" s="78" t="n">
        <f aca="false">(VLOOKUP($H30,Configuración!$D$3:$E$6,2,)*$C$21/$O$21)*100</f>
        <v>3.84615384615385</v>
      </c>
      <c r="J30" s="79"/>
      <c r="K30" s="80"/>
      <c r="L30" s="93"/>
      <c r="M30" s="93"/>
      <c r="O30" s="83"/>
    </row>
    <row r="31" s="82" customFormat="true" ht="169.5" hidden="false" customHeight="true" outlineLevel="0" collapsed="false">
      <c r="A31" s="95"/>
      <c r="B31" s="95"/>
      <c r="C31" s="73"/>
      <c r="D31" s="88" t="s">
        <v>119</v>
      </c>
      <c r="E31" s="89" t="s">
        <v>120</v>
      </c>
      <c r="F31" s="89" t="s">
        <v>121</v>
      </c>
      <c r="G31" s="90" t="s">
        <v>122</v>
      </c>
      <c r="H31" s="91" t="s">
        <v>56</v>
      </c>
      <c r="I31" s="78" t="n">
        <f aca="false">(VLOOKUP($H31,Configuración!$D$3:$E$6,2,)*$C$21/$O$21)*100</f>
        <v>3.84615384615385</v>
      </c>
      <c r="J31" s="79"/>
      <c r="K31" s="80"/>
      <c r="L31" s="93"/>
      <c r="M31" s="93"/>
      <c r="O31" s="83"/>
    </row>
    <row r="32" s="82" customFormat="true" ht="153.75" hidden="false" customHeight="true" outlineLevel="0" collapsed="false">
      <c r="A32" s="95"/>
      <c r="B32" s="95"/>
      <c r="C32" s="73"/>
      <c r="D32" s="88" t="s">
        <v>123</v>
      </c>
      <c r="E32" s="89" t="s">
        <v>124</v>
      </c>
      <c r="F32" s="89" t="s">
        <v>125</v>
      </c>
      <c r="G32" s="90" t="s">
        <v>126</v>
      </c>
      <c r="H32" s="91" t="s">
        <v>56</v>
      </c>
      <c r="I32" s="78" t="n">
        <f aca="false">(VLOOKUP($H32,Configuración!$D$3:$E$6,2,)*$C$21/$O$21)*100</f>
        <v>3.84615384615385</v>
      </c>
      <c r="J32" s="79"/>
      <c r="K32" s="80"/>
      <c r="L32" s="93"/>
      <c r="M32" s="93"/>
      <c r="O32" s="83"/>
    </row>
    <row r="33" s="82" customFormat="true" ht="168.75" hidden="false" customHeight="true" outlineLevel="0" collapsed="false">
      <c r="A33" s="95"/>
      <c r="B33" s="95"/>
      <c r="C33" s="73"/>
      <c r="D33" s="88" t="s">
        <v>127</v>
      </c>
      <c r="E33" s="89" t="s">
        <v>128</v>
      </c>
      <c r="F33" s="89" t="s">
        <v>129</v>
      </c>
      <c r="G33" s="90" t="s">
        <v>130</v>
      </c>
      <c r="H33" s="91" t="s">
        <v>56</v>
      </c>
      <c r="I33" s="78" t="n">
        <f aca="false">(VLOOKUP($H33,Configuración!$D$3:$E$6,2,)*$C$21/$O$21)*100</f>
        <v>3.84615384615385</v>
      </c>
      <c r="J33" s="79"/>
      <c r="K33" s="80"/>
      <c r="L33" s="93"/>
      <c r="M33" s="93"/>
      <c r="O33" s="83"/>
    </row>
    <row r="34" s="82" customFormat="true" ht="138.75" hidden="false" customHeight="true" outlineLevel="0" collapsed="false">
      <c r="A34" s="72" t="s">
        <v>131</v>
      </c>
      <c r="B34" s="72"/>
      <c r="C34" s="100" t="n">
        <v>0.05</v>
      </c>
      <c r="D34" s="88" t="s">
        <v>132</v>
      </c>
      <c r="E34" s="89" t="s">
        <v>133</v>
      </c>
      <c r="F34" s="89" t="s">
        <v>134</v>
      </c>
      <c r="G34" s="90" t="s">
        <v>135</v>
      </c>
      <c r="H34" s="96" t="s">
        <v>56</v>
      </c>
      <c r="I34" s="101" t="n">
        <f aca="false">(VLOOKUP($H34,Configuración!$D$3:$E$6,2,)*$C$34/$O$34)*100</f>
        <v>2.5</v>
      </c>
      <c r="J34" s="102" t="n">
        <f aca="false">SUM(I34:I35)</f>
        <v>5</v>
      </c>
      <c r="K34" s="103" t="str">
        <f aca="false">IF(J34&gt;=$C$6,VLOOKUP(1,Configuración!C$19:$D$20,2,),VLOOKUP(0,Configuración!C$19:$D$20,2,))</f>
        <v>APROBADO</v>
      </c>
      <c r="L34" s="104"/>
      <c r="M34" s="104"/>
      <c r="N34" s="105"/>
      <c r="O34" s="106" t="n">
        <v>2</v>
      </c>
    </row>
    <row r="35" customFormat="false" ht="165.75" hidden="false" customHeight="true" outlineLevel="0" collapsed="false">
      <c r="A35" s="72"/>
      <c r="B35" s="72"/>
      <c r="C35" s="100"/>
      <c r="D35" s="107" t="s">
        <v>136</v>
      </c>
      <c r="E35" s="108" t="s">
        <v>137</v>
      </c>
      <c r="F35" s="108" t="s">
        <v>138</v>
      </c>
      <c r="G35" s="109" t="s">
        <v>139</v>
      </c>
      <c r="H35" s="110" t="s">
        <v>56</v>
      </c>
      <c r="I35" s="111" t="n">
        <f aca="false">(VLOOKUP($H35,Configuración!$D$3:$E$6,2,)*$C$34/$O$34)*100</f>
        <v>2.5</v>
      </c>
      <c r="J35" s="102"/>
      <c r="K35" s="103"/>
      <c r="L35" s="104"/>
      <c r="M35" s="104"/>
      <c r="N35" s="105"/>
      <c r="O35" s="106"/>
    </row>
    <row r="36" customFormat="false" ht="15" hidden="false" customHeight="false" outlineLevel="0" collapsed="false">
      <c r="O36" s="45" t="s">
        <v>140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4">
    <mergeCell ref="E1:H1"/>
    <mergeCell ref="C2:D2"/>
    <mergeCell ref="J2:K2"/>
    <mergeCell ref="C3:D3"/>
    <mergeCell ref="C4:D4"/>
    <mergeCell ref="F5:K5"/>
    <mergeCell ref="F7:K7"/>
    <mergeCell ref="C8:D8"/>
    <mergeCell ref="A12:B14"/>
    <mergeCell ref="C12:C14"/>
    <mergeCell ref="D12:D13"/>
    <mergeCell ref="E12:E13"/>
    <mergeCell ref="F12:F13"/>
    <mergeCell ref="G12:G13"/>
    <mergeCell ref="H12:I14"/>
    <mergeCell ref="J12:K14"/>
    <mergeCell ref="L12:M12"/>
    <mergeCell ref="O12:O14"/>
    <mergeCell ref="A15:B15"/>
    <mergeCell ref="A16:B20"/>
    <mergeCell ref="C16:C20"/>
    <mergeCell ref="J16:J20"/>
    <mergeCell ref="K16:K20"/>
    <mergeCell ref="O16:O20"/>
    <mergeCell ref="A21:B33"/>
    <mergeCell ref="C21:C33"/>
    <mergeCell ref="J21:J33"/>
    <mergeCell ref="K21:K33"/>
    <mergeCell ref="O21:O33"/>
    <mergeCell ref="A34:B35"/>
    <mergeCell ref="C34:C35"/>
    <mergeCell ref="J34:J35"/>
    <mergeCell ref="K34:K35"/>
    <mergeCell ref="O34:O35"/>
  </mergeCells>
  <conditionalFormatting sqref="K15:M1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16:M20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K34:M3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L35:M35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L28:M33 L21:M21 L23:M25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L22:M22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L26:M27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K21:K33">
    <cfRule type="iconSet" priority="25">
      <iconSet iconSet="3Symbols">
        <cfvo type="percent" val="0"/>
        <cfvo type="percent" val="33"/>
        <cfvo type="percent" val="67"/>
      </iconSet>
    </cfRule>
  </conditionalFormatting>
  <dataValidations count="2">
    <dataValidation allowBlank="true" errorStyle="stop" operator="between" showDropDown="false" showErrorMessage="true" showInputMessage="true" sqref="C8:D8" type="list">
      <formula1>Configuración!$D$9:$D$11</formula1>
      <formula2>0</formula2>
    </dataValidation>
    <dataValidation allowBlank="true" error="Seleccione uno de los valores válidos" errorStyle="stop" errorTitle="Error" operator="between" showDropDown="false" showErrorMessage="true" showInputMessage="true" sqref="H15:H35" type="list">
      <formula1>Configuración!$D$3:$D$6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5390E723-EE7C-4C90-B2C2-8FE0ED8C8066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3" operator="equal" id="{268ACBD6-281E-495F-8E94-BA3E3BD68B8E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K15:M15</xm:sqref>
        </x14:conditionalFormatting>
        <x14:conditionalFormatting xmlns:xm="http://schemas.microsoft.com/office/excel/2006/main">
          <x14:cfRule type="cellIs" priority="5" operator="equal" id="{D7753041-CB1D-4F6B-B3DB-BAC3D7DACE35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6" operator="equal" id="{5CA5BD95-D07D-4E00-A1C3-2B31BA3B8FA0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K16:M20</xm:sqref>
        </x14:conditionalFormatting>
        <x14:conditionalFormatting xmlns:xm="http://schemas.microsoft.com/office/excel/2006/main">
          <x14:cfRule type="cellIs" priority="8" operator="equal" id="{73F2366A-AC10-4ACF-87B1-13A64088FA70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9" operator="equal" id="{6746E0F0-196D-4387-B32E-BFAC92689D43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K34:M34</xm:sqref>
        </x14:conditionalFormatting>
        <x14:conditionalFormatting xmlns:xm="http://schemas.microsoft.com/office/excel/2006/main">
          <x14:cfRule type="cellIs" priority="11" operator="equal" id="{AC63A314-65CB-4352-9FA8-ECE7EA5096B6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12" operator="equal" id="{4AF636B6-C547-4B65-AB10-96D6A12722DE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L35:M35</xm:sqref>
        </x14:conditionalFormatting>
        <x14:conditionalFormatting xmlns:xm="http://schemas.microsoft.com/office/excel/2006/main">
          <x14:cfRule type="cellIs" priority="14" operator="equal" id="{D0B980C3-AE40-4FBB-BAC5-3AADABA670A0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15" operator="equal" id="{A51A6711-6165-454F-8A34-3982F86A51F7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L28:M33 L21:M21 L23:M25</xm:sqref>
        </x14:conditionalFormatting>
        <x14:conditionalFormatting xmlns:xm="http://schemas.microsoft.com/office/excel/2006/main">
          <x14:cfRule type="cellIs" priority="17" operator="equal" id="{EEF5D811-A9E3-4A2E-AEAC-9BD27A454E87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18" operator="equal" id="{5DB5BBCF-D08E-4DDB-B315-5077D72442BF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L22:M22</xm:sqref>
        </x14:conditionalFormatting>
        <x14:conditionalFormatting xmlns:xm="http://schemas.microsoft.com/office/excel/2006/main">
          <x14:cfRule type="cellIs" priority="20" operator="equal" id="{8C9AC9E5-6B9F-4155-BAC4-C400E9FBF7C0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21" operator="equal" id="{F0F12ED9-8881-4DC1-9A23-CED970F0F400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L26:M27</xm:sqref>
        </x14:conditionalFormatting>
        <x14:conditionalFormatting xmlns:xm="http://schemas.microsoft.com/office/excel/2006/main">
          <x14:cfRule type="cellIs" priority="23" operator="equal" id="{A7DD351D-90E1-4F52-AE4C-BB1BEF66632B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24" operator="equal" id="{E21620C7-8D47-4ADB-A55E-B6CB54EDDFF9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" operator="equal" id="{BF9B517D-EACF-45FE-B5C6-3AD51FDDCBD8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" operator="equal" id="{34973953-73E5-4512-BE67-6D10AF1120F1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K21:K33</xm:sqref>
        </x14:conditionalFormatting>
        <x14:conditionalFormatting xmlns:xm="http://schemas.microsoft.com/office/excel/2006/main">
          <x14:cfRule type="expression" priority="28" id="{FD8153ED-BE12-4E26-A6A0-86DB1F455C63}">
            <xm:f>$H15=Configuración!$D$3</xm:f>
            <x14:dxf>
              <fill>
                <patternFill>
                  <bgColor rgb="FFC5E0B4"/>
                </patternFill>
              </fill>
            </x14:dxf>
          </x14:cfRule>
          <xm:sqref>D15:D34</xm:sqref>
        </x14:conditionalFormatting>
        <x14:conditionalFormatting xmlns:xm="http://schemas.microsoft.com/office/excel/2006/main">
          <x14:cfRule type="expression" priority="29" id="{65F358A9-848F-4C87-B86F-4693642B3610}">
            <xm:f>$H15=Configuración!$D$5</xm:f>
            <x14:dxf>
              <fill>
                <patternFill>
                  <bgColor rgb="FFFFF2CC"/>
                </patternFill>
              </fill>
            </x14:dxf>
          </x14:cfRule>
          <xm:sqref>F15:F21 F23:F34</xm:sqref>
        </x14:conditionalFormatting>
        <x14:conditionalFormatting xmlns:xm="http://schemas.microsoft.com/office/excel/2006/main">
          <x14:cfRule type="expression" priority="30" id="{C1F8C646-C180-4F1B-BEFB-737035EC2329}">
            <xm:f>$H15=Configuración!$D$6</xm:f>
            <x14:dxf>
              <fill>
                <patternFill>
                  <bgColor rgb="FFF8AEAE"/>
                </patternFill>
              </fill>
            </x14:dxf>
          </x14:cfRule>
          <x14:cfRule type="expression" priority="31" id="{78D8BC00-8B5E-46AB-8628-BA6A9167841A}">
            <xm:f>$H15=Configuración!$D$4</xm:f>
            <x14:dxf>
              <fill>
                <patternFill>
                  <bgColor rgb="FFB4C7E7"/>
                </patternFill>
              </fill>
            </x14:dxf>
          </x14:cfRule>
          <x14:cfRule type="expression" priority="32" id="{AEA7CD49-AC31-4A2A-83E6-C5C4A339A0DD}">
            <xm:f>$H15=Configuración!$D$3</xm:f>
            <x14:dxf>
              <fill>
                <patternFill>
                  <bgColor rgb="FFC5E0B4"/>
                </patternFill>
              </fill>
            </x14:dxf>
          </x14:cfRule>
          <x14:cfRule type="expression" priority="33" id="{846C4790-5882-4250-A78C-BD45693C8F3F}">
            <xm:f>$H15=Configuración!$D$5</xm:f>
            <x14:dxf>
              <fill>
                <patternFill>
                  <bgColor rgb="FFFFF2CC"/>
                </patternFill>
              </fill>
            </x14:dxf>
          </x14:cfRule>
          <xm:sqref>H15:H35</xm:sqref>
        </x14:conditionalFormatting>
        <x14:conditionalFormatting xmlns:xm="http://schemas.microsoft.com/office/excel/2006/main">
          <x14:cfRule type="expression" priority="34" id="{9CE64794-6020-467E-9437-9ED4828DBDDE}">
            <xm:f>$H15=Configuración!$D$6</xm:f>
            <x14:dxf>
              <fill>
                <patternFill>
                  <bgColor rgb="FFF8AEAE"/>
                </patternFill>
              </fill>
            </x14:dxf>
          </x14:cfRule>
          <xm:sqref>G15:G21 G23:G34</xm:sqref>
        </x14:conditionalFormatting>
        <x14:conditionalFormatting xmlns:xm="http://schemas.microsoft.com/office/excel/2006/main">
          <x14:cfRule type="expression" priority="35" id="{A67ECFFB-7DC5-4EA1-8CE5-A021742E126E}">
            <xm:f>$H15=Configuración!$D$4</xm:f>
            <x14:dxf>
              <fill>
                <patternFill>
                  <bgColor rgb="FFB4C6E7"/>
                </patternFill>
              </fill>
            </x14:dxf>
          </x14:cfRule>
          <xm:sqref>E15:E34</xm:sqref>
        </x14:conditionalFormatting>
        <x14:conditionalFormatting xmlns:xm="http://schemas.microsoft.com/office/excel/2006/main">
          <x14:cfRule type="cellIs" priority="36" operator="equal" id="{BAC3D6BA-806E-4C8F-8FDE-693B29622B71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" operator="equal" id="{87F92950-F021-43D9-A474-C5EAD2311540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38" operator="equal" id="{7516DD3F-D855-4D7C-ADC0-F9AAFFD18BD3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" operator="equal" id="{7CA37896-48DC-4533-8115-512FA13EEA20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K16:K20</xm:sqref>
        </x14:conditionalFormatting>
        <x14:conditionalFormatting xmlns:xm="http://schemas.microsoft.com/office/excel/2006/main">
          <x14:cfRule type="cellIs" priority="40" operator="equal" id="{D990502D-C4B5-4637-8879-E189F1FC2CFF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" operator="equal" id="{4FE55819-46A2-4FC6-B79E-A8252176315B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42" id="{3CC05036-FA19-4F75-B056-2EE951C98C8A}">
            <xm:f>Encabezado!$F$12=Configuración!$D$9</xm:f>
            <x14:dxf>
              <fill>
                <patternFill>
                  <bgColor rgb="FFC0C0C0"/>
                </patternFill>
              </fill>
            </x14:dxf>
          </x14:cfRule>
          <xm:sqref>M15:M34</xm:sqref>
        </x14:conditionalFormatting>
        <x14:conditionalFormatting xmlns:xm="http://schemas.microsoft.com/office/excel/2006/main">
          <x14:cfRule type="expression" priority="43" id="{7E91F6FF-F071-4EFA-BDB3-F91C8F742DDA}">
            <xm:f>#REF!=Configuración!$D$3</xm:f>
            <x14:dxf>
              <fill>
                <patternFill>
                  <bgColor rgb="FFC5E0B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44" id="{275B54C0-BFE3-424A-A2B0-5757FEFAB240}">
            <xm:f>#REF!=Configuración!$D$5</xm:f>
            <x14:dxf>
              <fill>
                <patternFill>
                  <bgColor rgb="FFFFF2CC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45" id="{F9802970-5E16-4379-A2D4-991741E69AB9}">
            <xm:f>#REF!=Configuración!$D$6</xm:f>
            <x14:dxf>
              <fill>
                <patternFill>
                  <bgColor rgb="FFF8AEAE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46" id="{B2E6A810-BB78-48AD-B2AC-D1A888F742A5}">
            <xm:f>#REF!=Configuración!$D$4</xm:f>
            <x14:dxf>
              <fill>
                <patternFill>
                  <bgColor rgb="FFB4C6E7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47" id="{6BC76E90-9479-4C20-9E2E-FB2A68D8A02D}">
            <xm:f>Encabezado!$F$12=Configuración!$D$9</xm:f>
            <x14:dxf>
              <fill>
                <patternFill>
                  <bgColor rgb="FFC0C0C0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expression" priority="48" id="{BCA78480-506B-4896-8739-9CB643DCD66E}">
            <xm:f>$H22=Configuración!$D$5</xm:f>
            <x14:dxf>
              <fill>
                <patternFill>
                  <bgColor rgb="FFFFF2CC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expression" priority="49" id="{E2EF6680-9BD2-4FC6-80A2-6A7A578E3E21}">
            <xm:f>$H22=Configuración!$D$6</xm:f>
            <x14:dxf>
              <fill>
                <patternFill>
                  <bgColor rgb="FFF8AEAE"/>
                </patternFill>
              </fill>
            </x14:dxf>
          </x14:cfRule>
          <xm:sqref>G22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K2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19" activeCellId="1" sqref="L22:L35 E19"/>
    </sheetView>
  </sheetViews>
  <sheetFormatPr defaultColWidth="9.171875" defaultRowHeight="15" zeroHeight="false" outlineLevelRow="0" outlineLevelCol="0"/>
  <cols>
    <col collapsed="false" customWidth="true" hidden="false" outlineLevel="0" max="4" min="4" style="0" width="30.14"/>
    <col collapsed="false" customWidth="true" hidden="false" outlineLevel="0" max="8" min="8" style="0" width="32.15"/>
    <col collapsed="false" customWidth="true" hidden="false" outlineLevel="0" max="9" min="9" style="0" width="42"/>
    <col collapsed="false" customWidth="true" hidden="false" outlineLevel="0" max="10" min="10" style="0" width="32"/>
    <col collapsed="false" customWidth="true" hidden="false" outlineLevel="0" max="11" min="11" style="0" width="54.86"/>
  </cols>
  <sheetData>
    <row r="2" customFormat="false" ht="15" hidden="false" customHeight="false" outlineLevel="0" collapsed="false">
      <c r="C2" s="112" t="s">
        <v>141</v>
      </c>
      <c r="D2" s="112"/>
      <c r="E2" s="112"/>
      <c r="F2" s="113"/>
      <c r="I2" s="113"/>
    </row>
    <row r="3" customFormat="false" ht="15" hidden="false" customHeight="false" outlineLevel="0" collapsed="false">
      <c r="C3" s="114" t="n">
        <v>1</v>
      </c>
      <c r="D3" s="114" t="s">
        <v>56</v>
      </c>
      <c r="E3" s="115" t="n">
        <v>1</v>
      </c>
      <c r="F3" s="113"/>
      <c r="I3" s="113"/>
    </row>
    <row r="4" customFormat="false" ht="15" hidden="false" customHeight="false" outlineLevel="0" collapsed="false">
      <c r="C4" s="114" t="n">
        <v>2</v>
      </c>
      <c r="D4" s="114" t="s">
        <v>142</v>
      </c>
      <c r="E4" s="115" t="n">
        <v>0.6</v>
      </c>
      <c r="F4" s="113"/>
      <c r="I4" s="113"/>
    </row>
    <row r="5" customFormat="false" ht="15" hidden="false" customHeight="false" outlineLevel="0" collapsed="false">
      <c r="C5" s="114" t="n">
        <v>3</v>
      </c>
      <c r="D5" s="114" t="s">
        <v>143</v>
      </c>
      <c r="E5" s="115" t="n">
        <v>0.2</v>
      </c>
      <c r="F5" s="113"/>
      <c r="I5" s="113"/>
      <c r="J5" s="113"/>
      <c r="K5" s="113"/>
    </row>
    <row r="6" customFormat="false" ht="15" hidden="false" customHeight="false" outlineLevel="0" collapsed="false">
      <c r="C6" s="114" t="n">
        <v>4</v>
      </c>
      <c r="D6" s="114" t="s">
        <v>144</v>
      </c>
      <c r="E6" s="115" t="n">
        <v>0</v>
      </c>
    </row>
    <row r="8" customFormat="false" ht="15" hidden="false" customHeight="false" outlineLevel="0" collapsed="false">
      <c r="C8" s="112" t="s">
        <v>145</v>
      </c>
      <c r="D8" s="112"/>
    </row>
    <row r="9" customFormat="false" ht="15" hidden="false" customHeight="false" outlineLevel="0" collapsed="false">
      <c r="C9" s="114" t="n">
        <v>1</v>
      </c>
      <c r="D9" s="115" t="s">
        <v>13</v>
      </c>
    </row>
    <row r="10" customFormat="false" ht="15" hidden="false" customHeight="false" outlineLevel="0" collapsed="false">
      <c r="C10" s="114" t="n">
        <v>2</v>
      </c>
      <c r="D10" s="115" t="s">
        <v>40</v>
      </c>
      <c r="H10" s="116" t="s">
        <v>18</v>
      </c>
      <c r="I10" s="116" t="s">
        <v>21</v>
      </c>
      <c r="J10" s="116" t="s">
        <v>23</v>
      </c>
      <c r="K10" s="116" t="s">
        <v>24</v>
      </c>
    </row>
    <row r="11" customFormat="false" ht="15" hidden="false" customHeight="false" outlineLevel="0" collapsed="false">
      <c r="C11" s="114" t="n">
        <v>3</v>
      </c>
      <c r="D11" s="115" t="s">
        <v>146</v>
      </c>
      <c r="H11" s="117" t="s">
        <v>147</v>
      </c>
      <c r="I11" s="117" t="s">
        <v>148</v>
      </c>
      <c r="J11" s="117" t="s">
        <v>149</v>
      </c>
      <c r="K11" s="117" t="s">
        <v>150</v>
      </c>
    </row>
    <row r="12" customFormat="false" ht="15" hidden="false" customHeight="false" outlineLevel="0" collapsed="false">
      <c r="H12" s="117" t="s">
        <v>151</v>
      </c>
      <c r="I12" s="117" t="s">
        <v>152</v>
      </c>
      <c r="J12" s="117" t="s">
        <v>28</v>
      </c>
      <c r="K12" s="117" t="s">
        <v>153</v>
      </c>
    </row>
    <row r="13" customFormat="false" ht="15" hidden="false" customHeight="false" outlineLevel="0" collapsed="false">
      <c r="C13" s="112" t="s">
        <v>154</v>
      </c>
      <c r="D13" s="112"/>
      <c r="H13" s="117" t="s">
        <v>155</v>
      </c>
      <c r="I13" s="117" t="s">
        <v>156</v>
      </c>
      <c r="J13" s="117" t="s">
        <v>157</v>
      </c>
      <c r="K13" s="117" t="s">
        <v>158</v>
      </c>
    </row>
    <row r="14" customFormat="false" ht="15" hidden="false" customHeight="false" outlineLevel="0" collapsed="false">
      <c r="C14" s="114" t="n">
        <v>1</v>
      </c>
      <c r="D14" s="117" t="n">
        <v>0.6</v>
      </c>
      <c r="H14" s="117" t="s">
        <v>159</v>
      </c>
      <c r="I14" s="117" t="s">
        <v>160</v>
      </c>
      <c r="J14" s="117" t="s">
        <v>161</v>
      </c>
      <c r="K14" s="117" t="s">
        <v>162</v>
      </c>
    </row>
    <row r="15" customFormat="false" ht="15" hidden="false" customHeight="false" outlineLevel="0" collapsed="false">
      <c r="C15" s="114" t="n">
        <v>2</v>
      </c>
      <c r="D15" s="117" t="n">
        <v>0.7</v>
      </c>
      <c r="H15" s="117" t="s">
        <v>163</v>
      </c>
      <c r="I15" s="117" t="s">
        <v>164</v>
      </c>
      <c r="J15" s="117" t="s">
        <v>165</v>
      </c>
      <c r="K15" s="117"/>
    </row>
    <row r="16" customFormat="false" ht="15" hidden="false" customHeight="false" outlineLevel="0" collapsed="false">
      <c r="C16" s="114" t="n">
        <v>3</v>
      </c>
      <c r="D16" s="117" t="n">
        <v>0.9</v>
      </c>
      <c r="H16" s="117" t="s">
        <v>166</v>
      </c>
      <c r="I16" s="117" t="s">
        <v>167</v>
      </c>
      <c r="J16" s="117" t="s">
        <v>168</v>
      </c>
      <c r="K16" s="117"/>
    </row>
    <row r="17" customFormat="false" ht="15" hidden="false" customHeight="false" outlineLevel="0" collapsed="false">
      <c r="H17" s="117" t="s">
        <v>169</v>
      </c>
      <c r="I17" s="117" t="s">
        <v>170</v>
      </c>
      <c r="J17" s="117" t="s">
        <v>171</v>
      </c>
      <c r="K17" s="117"/>
    </row>
    <row r="18" customFormat="false" ht="15" hidden="false" customHeight="false" outlineLevel="0" collapsed="false">
      <c r="C18" s="112" t="s">
        <v>172</v>
      </c>
      <c r="D18" s="112"/>
      <c r="H18" s="117" t="s">
        <v>173</v>
      </c>
      <c r="I18" s="117"/>
      <c r="J18" s="117" t="s">
        <v>174</v>
      </c>
      <c r="K18" s="117"/>
    </row>
    <row r="19" customFormat="false" ht="15" hidden="false" customHeight="false" outlineLevel="0" collapsed="false">
      <c r="C19" s="114" t="n">
        <v>1</v>
      </c>
      <c r="D19" s="115" t="s">
        <v>175</v>
      </c>
      <c r="H19" s="117" t="s">
        <v>176</v>
      </c>
      <c r="I19" s="117"/>
      <c r="J19" s="117"/>
      <c r="K19" s="117"/>
    </row>
    <row r="20" customFormat="false" ht="15" hidden="false" customHeight="false" outlineLevel="0" collapsed="false">
      <c r="C20" s="114" t="n">
        <v>0</v>
      </c>
      <c r="D20" s="115" t="s">
        <v>177</v>
      </c>
    </row>
  </sheetData>
  <mergeCells count="4">
    <mergeCell ref="C2:E2"/>
    <mergeCell ref="C8:D8"/>
    <mergeCell ref="C13:D13"/>
    <mergeCell ref="C18:D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Carlos Neil</dc:creator>
  <dc:description/>
  <dc:language>es-AR</dc:language>
  <cp:lastModifiedBy/>
  <dcterms:modified xsi:type="dcterms:W3CDTF">2023-10-16T17:49:23Z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