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li\Desktop\Sistemas de Informação\LPS\LP4\Escola\"/>
    </mc:Choice>
  </mc:AlternateContent>
  <xr:revisionPtr revIDLastSave="0" documentId="13_ncr:1_{81F66843-3C18-445A-B2D0-76917CE528E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Plan1" sheetId="1" r:id="rId1"/>
    <sheet name="Plan2" sheetId="2" r:id="rId2"/>
    <sheet name="Plan3" sheetId="3" r:id="rId3"/>
  </sheets>
  <calcPr calcId="191029"/>
</workbook>
</file>

<file path=xl/calcChain.xml><?xml version="1.0" encoding="utf-8"?>
<calcChain xmlns="http://schemas.openxmlformats.org/spreadsheetml/2006/main">
  <c r="E25" i="1" l="1"/>
  <c r="F25" i="1"/>
  <c r="G25" i="1"/>
  <c r="H25" i="1"/>
  <c r="I25" i="1"/>
  <c r="J25" i="1"/>
  <c r="D25" i="1"/>
  <c r="E24" i="1"/>
  <c r="F24" i="1"/>
  <c r="G24" i="1"/>
  <c r="H24" i="1"/>
  <c r="I24" i="1"/>
  <c r="J24" i="1"/>
  <c r="D24" i="1"/>
  <c r="D23" i="1"/>
  <c r="R9" i="1" s="1"/>
  <c r="E23" i="1"/>
  <c r="F23" i="1"/>
  <c r="G23" i="1"/>
  <c r="H23" i="1"/>
  <c r="I23" i="1"/>
  <c r="J23" i="1"/>
  <c r="E22" i="1"/>
  <c r="F22" i="1"/>
  <c r="G22" i="1"/>
  <c r="H22" i="1"/>
  <c r="I22" i="1"/>
  <c r="J22" i="1"/>
  <c r="D22" i="1"/>
  <c r="K9" i="1"/>
  <c r="K6" i="1"/>
  <c r="K7" i="1"/>
  <c r="K8" i="1"/>
  <c r="K10" i="1"/>
  <c r="K11" i="1"/>
  <c r="K12" i="1"/>
  <c r="K13" i="1"/>
  <c r="K14" i="1"/>
  <c r="K5" i="1"/>
  <c r="V26" i="1" l="1"/>
  <c r="V25" i="1"/>
  <c r="K23" i="1"/>
  <c r="K25" i="1"/>
  <c r="K24" i="1"/>
  <c r="X5" i="1"/>
  <c r="K22" i="1"/>
  <c r="T14" i="1"/>
  <c r="S12" i="1"/>
  <c r="R5" i="1"/>
  <c r="R12" i="1"/>
  <c r="X8" i="1"/>
  <c r="U8" i="1"/>
  <c r="V7" i="1"/>
  <c r="U7" i="1"/>
  <c r="T7" i="1"/>
  <c r="R14" i="1"/>
  <c r="X13" i="1"/>
  <c r="V8" i="1"/>
  <c r="W10" i="1"/>
  <c r="S13" i="1"/>
  <c r="W12" i="1"/>
  <c r="T10" i="1"/>
  <c r="S7" i="1"/>
  <c r="S14" i="1"/>
  <c r="W8" i="1"/>
  <c r="W13" i="1"/>
  <c r="V13" i="1"/>
  <c r="U13" i="1"/>
  <c r="U10" i="1"/>
  <c r="V12" i="1"/>
  <c r="S10" i="1"/>
  <c r="R7" i="1"/>
  <c r="X14" i="1"/>
  <c r="T9" i="1"/>
  <c r="X6" i="1"/>
  <c r="X11" i="1"/>
  <c r="R11" i="1"/>
  <c r="X10" i="1"/>
  <c r="V10" i="1"/>
  <c r="U12" i="1"/>
  <c r="U14" i="1"/>
  <c r="T12" i="1"/>
  <c r="S9" i="1"/>
  <c r="W6" i="1"/>
  <c r="W11" i="1"/>
  <c r="R10" i="1"/>
  <c r="T8" i="1"/>
  <c r="V6" i="1"/>
  <c r="T13" i="1"/>
  <c r="V11" i="1"/>
  <c r="X9" i="1"/>
  <c r="S8" i="1"/>
  <c r="U6" i="1"/>
  <c r="U11" i="1"/>
  <c r="W9" i="1"/>
  <c r="R8" i="1"/>
  <c r="T6" i="1"/>
  <c r="W14" i="1"/>
  <c r="R13" i="1"/>
  <c r="T11" i="1"/>
  <c r="V9" i="1"/>
  <c r="X7" i="1"/>
  <c r="S6" i="1"/>
  <c r="V14" i="1"/>
  <c r="X12" i="1"/>
  <c r="S11" i="1"/>
  <c r="U9" i="1"/>
  <c r="W7" i="1"/>
  <c r="R6" i="1"/>
  <c r="W5" i="1"/>
  <c r="V5" i="1"/>
  <c r="U5" i="1"/>
  <c r="T5" i="1"/>
  <c r="S5" i="1"/>
  <c r="R22" i="1"/>
  <c r="X31" i="1"/>
  <c r="S22" i="1"/>
  <c r="T22" i="1"/>
  <c r="V22" i="1"/>
  <c r="W22" i="1"/>
  <c r="R23" i="1"/>
  <c r="R25" i="1"/>
  <c r="V23" i="1"/>
  <c r="S30" i="1"/>
  <c r="T23" i="1"/>
  <c r="U28" i="1"/>
  <c r="W26" i="1"/>
  <c r="T30" i="1"/>
  <c r="V28" i="1"/>
  <c r="X26" i="1"/>
  <c r="S25" i="1"/>
  <c r="U23" i="1"/>
  <c r="W31" i="1"/>
  <c r="R30" i="1"/>
  <c r="T28" i="1"/>
  <c r="X24" i="1"/>
  <c r="S23" i="1"/>
  <c r="V31" i="1"/>
  <c r="X29" i="1"/>
  <c r="S28" i="1"/>
  <c r="U26" i="1"/>
  <c r="W24" i="1"/>
  <c r="U31" i="1"/>
  <c r="W29" i="1"/>
  <c r="R28" i="1"/>
  <c r="T26" i="1"/>
  <c r="V24" i="1"/>
  <c r="X22" i="1"/>
  <c r="T31" i="1"/>
  <c r="V29" i="1"/>
  <c r="X27" i="1"/>
  <c r="S26" i="1"/>
  <c r="U24" i="1"/>
  <c r="S31" i="1"/>
  <c r="U29" i="1"/>
  <c r="W27" i="1"/>
  <c r="R26" i="1"/>
  <c r="T24" i="1"/>
  <c r="R31" i="1"/>
  <c r="T29" i="1"/>
  <c r="V27" i="1"/>
  <c r="X25" i="1"/>
  <c r="S24" i="1"/>
  <c r="U22" i="1"/>
  <c r="X30" i="1"/>
  <c r="S29" i="1"/>
  <c r="U27" i="1"/>
  <c r="W25" i="1"/>
  <c r="R24" i="1"/>
  <c r="W30" i="1"/>
  <c r="R29" i="1"/>
  <c r="T27" i="1"/>
  <c r="X23" i="1"/>
  <c r="V30" i="1"/>
  <c r="X28" i="1"/>
  <c r="S27" i="1"/>
  <c r="U25" i="1"/>
  <c r="W23" i="1"/>
  <c r="U30" i="1"/>
  <c r="W28" i="1"/>
  <c r="R27" i="1"/>
  <c r="T25" i="1"/>
  <c r="Y22" i="1" l="1"/>
  <c r="Y12" i="1"/>
  <c r="Y8" i="1"/>
  <c r="Y9" i="1"/>
  <c r="Y11" i="1"/>
  <c r="Y31" i="1"/>
  <c r="Y29" i="1"/>
  <c r="Y13" i="1"/>
  <c r="Y25" i="1"/>
  <c r="Y10" i="1"/>
  <c r="Y28" i="1"/>
  <c r="Y23" i="1"/>
  <c r="Y6" i="1"/>
  <c r="Y5" i="1"/>
  <c r="Y7" i="1"/>
  <c r="Y26" i="1"/>
  <c r="Y30" i="1"/>
  <c r="Y24" i="1"/>
  <c r="Y27" i="1"/>
  <c r="Y14" i="1"/>
</calcChain>
</file>

<file path=xl/sharedStrings.xml><?xml version="1.0" encoding="utf-8"?>
<sst xmlns="http://schemas.openxmlformats.org/spreadsheetml/2006/main" count="61" uniqueCount="25">
  <si>
    <t>WMC</t>
  </si>
  <si>
    <t>Pessoa</t>
  </si>
  <si>
    <t>DIT</t>
  </si>
  <si>
    <t>NOC</t>
  </si>
  <si>
    <t>CBO</t>
  </si>
  <si>
    <t>CS</t>
  </si>
  <si>
    <t>NOO</t>
  </si>
  <si>
    <t>NOA</t>
  </si>
  <si>
    <t>Média</t>
  </si>
  <si>
    <t>D Padrão</t>
  </si>
  <si>
    <t>Minimo</t>
  </si>
  <si>
    <t>Maxímo</t>
  </si>
  <si>
    <t>Padronização</t>
  </si>
  <si>
    <t>Normalização</t>
  </si>
  <si>
    <t>SOMA</t>
  </si>
  <si>
    <t>Aluno</t>
  </si>
  <si>
    <t>Curso</t>
  </si>
  <si>
    <t>Turma</t>
  </si>
  <si>
    <t>Professor</t>
  </si>
  <si>
    <t>Disciplina</t>
  </si>
  <si>
    <t>Avaliacao</t>
  </si>
  <si>
    <t>Usuario</t>
  </si>
  <si>
    <t>Endereco</t>
  </si>
  <si>
    <t>ESCOLA</t>
  </si>
  <si>
    <t>Coordenador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</si>
</sst>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3" applyNumberFormat="0" applyAlignment="0" applyProtection="0"/>
    <xf numFmtId="0" fontId="5" fillId="5" borderId="3" applyNumberFormat="0" applyAlignment="0" applyProtection="0"/>
    <xf numFmtId="0" fontId="1" fillId="6" borderId="5" applyNumberFormat="0" applyFon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9" borderId="0" xfId="0" applyFill="1"/>
    <xf numFmtId="0" fontId="6" fillId="0" borderId="0" xfId="0" applyFont="1"/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5" xfId="5" applyFont="1" applyAlignment="1">
      <alignment horizontal="center"/>
    </xf>
    <xf numFmtId="0" fontId="0" fillId="0" borderId="0" xfId="0" applyAlignment="1">
      <alignment horizontal="center"/>
    </xf>
    <xf numFmtId="0" fontId="5" fillId="5" borderId="3" xfId="4" applyAlignment="1">
      <alignment horizontal="center"/>
    </xf>
    <xf numFmtId="0" fontId="1" fillId="8" borderId="4" xfId="7" applyBorder="1" applyAlignment="1">
      <alignment horizontal="center"/>
    </xf>
    <xf numFmtId="0" fontId="3" fillId="3" borderId="1" xfId="2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2" borderId="1" xfId="1" applyBorder="1" applyAlignment="1">
      <alignment horizontal="center"/>
    </xf>
    <xf numFmtId="0" fontId="4" fillId="0" borderId="0" xfId="3" applyFill="1" applyBorder="1" applyAlignment="1">
      <alignment horizontal="center"/>
    </xf>
    <xf numFmtId="0" fontId="3" fillId="0" borderId="0" xfId="2" applyFill="1" applyBorder="1" applyAlignment="1">
      <alignment horizontal="center"/>
    </xf>
    <xf numFmtId="0" fontId="5" fillId="0" borderId="0" xfId="4" applyFill="1" applyBorder="1" applyAlignment="1">
      <alignment horizontal="center"/>
    </xf>
    <xf numFmtId="0" fontId="1" fillId="0" borderId="0" xfId="7" applyFill="1" applyBorder="1" applyAlignment="1">
      <alignment horizontal="center"/>
    </xf>
    <xf numFmtId="0" fontId="1" fillId="7" borderId="1" xfId="6" applyBorder="1" applyAlignment="1">
      <alignment horizontal="center"/>
    </xf>
    <xf numFmtId="0" fontId="2" fillId="0" borderId="0" xfId="1" applyFill="1" applyBorder="1" applyAlignment="1">
      <alignment horizontal="center"/>
    </xf>
    <xf numFmtId="0" fontId="1" fillId="0" borderId="0" xfId="6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8">
    <cellStyle name="20% - Ênfase1" xfId="6" builtinId="30"/>
    <cellStyle name="40% - Ênfase4" xfId="7" builtinId="43"/>
    <cellStyle name="Bom" xfId="1" builtinId="26"/>
    <cellStyle name="Cálculo" xfId="4" builtinId="22"/>
    <cellStyle name="Entrada" xfId="3" builtinId="20"/>
    <cellStyle name="Normal" xfId="0" builtinId="0"/>
    <cellStyle name="Nota" xfId="5" builtinId="10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"/>
  <sheetViews>
    <sheetView tabSelected="1" zoomScale="115" zoomScaleNormal="115" workbookViewId="0">
      <selection activeCell="D7" sqref="D7"/>
    </sheetView>
  </sheetViews>
  <sheetFormatPr defaultRowHeight="15" x14ac:dyDescent="0.25"/>
  <cols>
    <col min="23" max="24" width="9.140625" customWidth="1"/>
    <col min="25" max="25" width="16.140625" customWidth="1"/>
    <col min="26" max="26" width="3.42578125" customWidth="1"/>
  </cols>
  <sheetData>
    <row r="1" spans="1:26" x14ac:dyDescent="0.25">
      <c r="Z1" s="5"/>
    </row>
    <row r="2" spans="1:26" x14ac:dyDescent="0.25">
      <c r="Z2" s="5"/>
    </row>
    <row r="3" spans="1:26" x14ac:dyDescent="0.25">
      <c r="A3" s="9" t="s">
        <v>23</v>
      </c>
      <c r="B3" s="9"/>
      <c r="C3" s="9"/>
      <c r="Z3" s="5"/>
    </row>
    <row r="4" spans="1:26" x14ac:dyDescent="0.25">
      <c r="A4" s="3"/>
      <c r="B4" s="3"/>
      <c r="C4" s="3"/>
      <c r="D4" s="2" t="s">
        <v>0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14</v>
      </c>
      <c r="O4" s="15" t="s">
        <v>12</v>
      </c>
      <c r="P4" s="15"/>
      <c r="Q4" s="15"/>
      <c r="R4" s="2" t="s">
        <v>0</v>
      </c>
      <c r="S4" s="1" t="s">
        <v>2</v>
      </c>
      <c r="T4" s="1" t="s">
        <v>3</v>
      </c>
      <c r="U4" s="1" t="s">
        <v>4</v>
      </c>
      <c r="V4" s="1" t="s">
        <v>5</v>
      </c>
      <c r="W4" s="1" t="s">
        <v>6</v>
      </c>
      <c r="X4" s="1" t="s">
        <v>7</v>
      </c>
      <c r="Y4" s="1" t="s">
        <v>14</v>
      </c>
      <c r="Z4" s="5"/>
    </row>
    <row r="5" spans="1:26" x14ac:dyDescent="0.25">
      <c r="A5" s="8" t="s">
        <v>15</v>
      </c>
      <c r="B5" s="8"/>
      <c r="C5" s="8"/>
      <c r="D5" s="2">
        <v>5</v>
      </c>
      <c r="E5" s="1">
        <v>1</v>
      </c>
      <c r="F5" s="1">
        <v>0</v>
      </c>
      <c r="G5" s="1">
        <v>1</v>
      </c>
      <c r="H5" s="1">
        <v>12</v>
      </c>
      <c r="I5" s="1">
        <v>0</v>
      </c>
      <c r="J5" s="1">
        <v>9</v>
      </c>
      <c r="K5" s="3">
        <f>SUM(D5:J5)</f>
        <v>28</v>
      </c>
      <c r="O5" s="8" t="s">
        <v>15</v>
      </c>
      <c r="P5" s="8"/>
      <c r="Q5" s="8"/>
      <c r="R5" s="3">
        <f>STANDARDIZE(D5,$D$22,$D$23)</f>
        <v>0.45683219257612856</v>
      </c>
      <c r="S5" s="3">
        <f>STANDARDIZE(E5,$D$22,$D$23)</f>
        <v>-1.8273287703045147</v>
      </c>
      <c r="T5" s="3">
        <f>STANDARDIZE(F5,$D$22,$D$23)</f>
        <v>-2.3983690110246756</v>
      </c>
      <c r="U5" s="3">
        <f t="shared" ref="U5:X14" si="0">STANDARDIZE(G5,$D$22,$D$23)</f>
        <v>-1.8273287703045147</v>
      </c>
      <c r="V5" s="3">
        <f t="shared" si="0"/>
        <v>4.454113877617254</v>
      </c>
      <c r="W5" s="3">
        <f t="shared" si="0"/>
        <v>-2.3983690110246756</v>
      </c>
      <c r="X5" s="3">
        <f>STANDARDIZE(J5,$D$22,$D$23)</f>
        <v>2.7409931554567719</v>
      </c>
      <c r="Y5" s="24">
        <f>SUM(R5:X5)</f>
        <v>-0.79945633700822594</v>
      </c>
      <c r="Z5" s="5"/>
    </row>
    <row r="6" spans="1:26" x14ac:dyDescent="0.25">
      <c r="A6" s="8" t="s">
        <v>16</v>
      </c>
      <c r="B6" s="8"/>
      <c r="C6" s="8"/>
      <c r="D6" s="2">
        <v>5</v>
      </c>
      <c r="E6" s="1">
        <v>0</v>
      </c>
      <c r="F6" s="1">
        <v>0</v>
      </c>
      <c r="G6" s="1">
        <v>1</v>
      </c>
      <c r="H6" s="1">
        <v>8</v>
      </c>
      <c r="I6" s="1">
        <v>0</v>
      </c>
      <c r="J6" s="1">
        <v>0</v>
      </c>
      <c r="K6" s="3">
        <f>SUM(D6:J6)</f>
        <v>14</v>
      </c>
      <c r="O6" s="8" t="s">
        <v>16</v>
      </c>
      <c r="P6" s="8"/>
      <c r="Q6" s="8"/>
      <c r="R6" s="3">
        <f t="shared" ref="R6:R12" si="1">STANDARDIZE(D6,$D$22,$D$23)</f>
        <v>0.45683219257612856</v>
      </c>
      <c r="S6" s="3">
        <f t="shared" ref="S6:S14" si="2">STANDARDIZE(E6,$D$22,$D$23)</f>
        <v>-2.3983690110246756</v>
      </c>
      <c r="T6" s="3">
        <f t="shared" ref="T6:T14" si="3">STANDARDIZE(F6,$D$22,$D$23)</f>
        <v>-2.3983690110246756</v>
      </c>
      <c r="U6" s="3">
        <f t="shared" si="0"/>
        <v>-1.8273287703045147</v>
      </c>
      <c r="V6" s="3">
        <f t="shared" si="0"/>
        <v>2.1699529147366112</v>
      </c>
      <c r="W6" s="3">
        <f t="shared" si="0"/>
        <v>-2.3983690110246756</v>
      </c>
      <c r="X6" s="3">
        <f t="shared" si="0"/>
        <v>-2.3983690110246756</v>
      </c>
      <c r="Y6" s="1">
        <f t="shared" ref="Y6:Y14" si="4">SUM(R6:X6)</f>
        <v>-8.7940197070904773</v>
      </c>
      <c r="Z6" s="5"/>
    </row>
    <row r="7" spans="1:26" x14ac:dyDescent="0.25">
      <c r="A7" s="8" t="s">
        <v>17</v>
      </c>
      <c r="B7" s="8"/>
      <c r="C7" s="8"/>
      <c r="D7" s="25">
        <v>5</v>
      </c>
      <c r="E7" s="1">
        <v>0</v>
      </c>
      <c r="F7" s="1">
        <v>0</v>
      </c>
      <c r="G7" s="1">
        <v>3</v>
      </c>
      <c r="H7" s="1">
        <v>12</v>
      </c>
      <c r="I7" s="1">
        <v>0</v>
      </c>
      <c r="J7" s="1">
        <v>0</v>
      </c>
      <c r="K7" s="3">
        <f t="shared" ref="K7:K14" si="5">SUM(D7:J7)</f>
        <v>20</v>
      </c>
      <c r="O7" s="8" t="s">
        <v>17</v>
      </c>
      <c r="P7" s="8"/>
      <c r="Q7" s="8"/>
      <c r="R7" s="3">
        <f t="shared" si="1"/>
        <v>0.45683219257612856</v>
      </c>
      <c r="S7" s="3">
        <f t="shared" si="2"/>
        <v>-2.3983690110246756</v>
      </c>
      <c r="T7" s="3">
        <f t="shared" si="3"/>
        <v>-2.3983690110246756</v>
      </c>
      <c r="U7" s="3">
        <f t="shared" si="0"/>
        <v>-0.68524828886419309</v>
      </c>
      <c r="V7" s="3">
        <f t="shared" si="0"/>
        <v>4.454113877617254</v>
      </c>
      <c r="W7" s="3">
        <f t="shared" si="0"/>
        <v>-2.3983690110246756</v>
      </c>
      <c r="X7" s="3">
        <f t="shared" si="0"/>
        <v>-2.3983690110246756</v>
      </c>
      <c r="Y7" s="1">
        <f t="shared" si="4"/>
        <v>-5.3677782627695123</v>
      </c>
      <c r="Z7" s="5"/>
    </row>
    <row r="8" spans="1:26" x14ac:dyDescent="0.25">
      <c r="A8" s="8" t="s">
        <v>18</v>
      </c>
      <c r="B8" s="8"/>
      <c r="C8" s="8"/>
      <c r="D8" s="2">
        <v>5</v>
      </c>
      <c r="E8" s="1">
        <v>1</v>
      </c>
      <c r="F8" s="1">
        <v>1</v>
      </c>
      <c r="G8" s="1">
        <v>1</v>
      </c>
      <c r="H8" s="1">
        <v>12</v>
      </c>
      <c r="I8" s="1">
        <v>0</v>
      </c>
      <c r="J8" s="1">
        <v>9</v>
      </c>
      <c r="K8" s="3">
        <f t="shared" si="5"/>
        <v>29</v>
      </c>
      <c r="O8" s="8" t="s">
        <v>18</v>
      </c>
      <c r="P8" s="8"/>
      <c r="Q8" s="8"/>
      <c r="R8" s="3">
        <f t="shared" si="1"/>
        <v>0.45683219257612856</v>
      </c>
      <c r="S8" s="3">
        <f t="shared" si="2"/>
        <v>-1.8273287703045147</v>
      </c>
      <c r="T8" s="3">
        <f t="shared" si="3"/>
        <v>-1.8273287703045147</v>
      </c>
      <c r="U8" s="3">
        <f t="shared" si="0"/>
        <v>-1.8273287703045147</v>
      </c>
      <c r="V8" s="3">
        <f t="shared" si="0"/>
        <v>4.454113877617254</v>
      </c>
      <c r="W8" s="3">
        <f t="shared" si="0"/>
        <v>-2.3983690110246756</v>
      </c>
      <c r="X8" s="3">
        <f t="shared" si="0"/>
        <v>2.7409931554567719</v>
      </c>
      <c r="Y8" s="24">
        <f t="shared" si="4"/>
        <v>-0.2284160962880657</v>
      </c>
      <c r="Z8" s="5"/>
    </row>
    <row r="9" spans="1:26" x14ac:dyDescent="0.25">
      <c r="A9" s="8" t="s">
        <v>19</v>
      </c>
      <c r="B9" s="8"/>
      <c r="C9" s="8"/>
      <c r="D9" s="2">
        <v>6</v>
      </c>
      <c r="E9" s="1">
        <v>0</v>
      </c>
      <c r="F9" s="1">
        <v>0</v>
      </c>
      <c r="G9" s="1">
        <v>1</v>
      </c>
      <c r="H9" s="1">
        <v>12</v>
      </c>
      <c r="I9" s="1">
        <v>0</v>
      </c>
      <c r="J9" s="1">
        <v>0</v>
      </c>
      <c r="K9" s="3">
        <f>SUM(D9:J9)</f>
        <v>19</v>
      </c>
      <c r="O9" s="8" t="s">
        <v>19</v>
      </c>
      <c r="P9" s="8"/>
      <c r="Q9" s="8"/>
      <c r="R9" s="3">
        <f t="shared" si="1"/>
        <v>1.0278724332962894</v>
      </c>
      <c r="S9" s="3">
        <f t="shared" si="2"/>
        <v>-2.3983690110246756</v>
      </c>
      <c r="T9" s="3">
        <f t="shared" si="3"/>
        <v>-2.3983690110246756</v>
      </c>
      <c r="U9" s="3">
        <f t="shared" si="0"/>
        <v>-1.8273287703045147</v>
      </c>
      <c r="V9" s="3">
        <f t="shared" si="0"/>
        <v>4.454113877617254</v>
      </c>
      <c r="W9" s="3">
        <f t="shared" si="0"/>
        <v>-2.3983690110246756</v>
      </c>
      <c r="X9" s="3">
        <f t="shared" si="0"/>
        <v>-2.3983690110246756</v>
      </c>
      <c r="Y9" s="1">
        <f t="shared" si="4"/>
        <v>-5.9388185034896734</v>
      </c>
      <c r="Z9" s="5"/>
    </row>
    <row r="10" spans="1:26" x14ac:dyDescent="0.25">
      <c r="A10" s="8" t="s">
        <v>20</v>
      </c>
      <c r="B10" s="8"/>
      <c r="C10" s="8"/>
      <c r="D10" s="2">
        <v>5</v>
      </c>
      <c r="E10" s="1">
        <v>0</v>
      </c>
      <c r="F10" s="1">
        <v>0</v>
      </c>
      <c r="G10" s="1">
        <v>1</v>
      </c>
      <c r="H10" s="1">
        <v>10</v>
      </c>
      <c r="I10" s="1">
        <v>0</v>
      </c>
      <c r="J10" s="1">
        <v>0</v>
      </c>
      <c r="K10" s="3">
        <f t="shared" si="5"/>
        <v>16</v>
      </c>
      <c r="O10" s="8" t="s">
        <v>20</v>
      </c>
      <c r="P10" s="8"/>
      <c r="Q10" s="8"/>
      <c r="R10" s="3">
        <f t="shared" si="1"/>
        <v>0.45683219257612856</v>
      </c>
      <c r="S10" s="3">
        <f t="shared" si="2"/>
        <v>-2.3983690110246756</v>
      </c>
      <c r="T10" s="3">
        <f t="shared" si="3"/>
        <v>-2.3983690110246756</v>
      </c>
      <c r="U10" s="3">
        <f t="shared" si="0"/>
        <v>-1.8273287703045147</v>
      </c>
      <c r="V10" s="3">
        <f t="shared" si="0"/>
        <v>3.3120333961769326</v>
      </c>
      <c r="W10" s="3">
        <f t="shared" si="0"/>
        <v>-2.3983690110246756</v>
      </c>
      <c r="X10" s="3">
        <f t="shared" si="0"/>
        <v>-2.3983690110246756</v>
      </c>
      <c r="Y10" s="1">
        <f t="shared" si="4"/>
        <v>-7.6519392256501551</v>
      </c>
      <c r="Z10" s="5"/>
    </row>
    <row r="11" spans="1:26" x14ac:dyDescent="0.25">
      <c r="A11" s="8" t="s">
        <v>1</v>
      </c>
      <c r="B11" s="8"/>
      <c r="C11" s="8"/>
      <c r="D11" s="2">
        <v>0</v>
      </c>
      <c r="E11" s="1">
        <v>0</v>
      </c>
      <c r="F11" s="1">
        <v>2</v>
      </c>
      <c r="G11" s="1">
        <v>1</v>
      </c>
      <c r="H11" s="1">
        <v>3</v>
      </c>
      <c r="I11" s="1">
        <v>0</v>
      </c>
      <c r="J11" s="1">
        <v>0</v>
      </c>
      <c r="K11" s="3">
        <f t="shared" si="5"/>
        <v>6</v>
      </c>
      <c r="O11" s="8" t="s">
        <v>1</v>
      </c>
      <c r="P11" s="8"/>
      <c r="Q11" s="8"/>
      <c r="R11" s="3">
        <f t="shared" si="1"/>
        <v>-2.3983690110246756</v>
      </c>
      <c r="S11" s="3">
        <f t="shared" si="2"/>
        <v>-2.3983690110246756</v>
      </c>
      <c r="T11" s="3">
        <f t="shared" si="3"/>
        <v>-1.256288529584354</v>
      </c>
      <c r="U11" s="3">
        <f t="shared" si="0"/>
        <v>-1.8273287703045147</v>
      </c>
      <c r="V11" s="3">
        <f t="shared" si="0"/>
        <v>-0.68524828886419309</v>
      </c>
      <c r="W11" s="3">
        <f t="shared" si="0"/>
        <v>-2.3983690110246756</v>
      </c>
      <c r="X11" s="3">
        <f t="shared" si="0"/>
        <v>-2.3983690110246756</v>
      </c>
      <c r="Y11" s="1">
        <f t="shared" si="4"/>
        <v>-13.362341632851763</v>
      </c>
      <c r="Z11" s="5"/>
    </row>
    <row r="12" spans="1:26" x14ac:dyDescent="0.25">
      <c r="A12" s="8" t="s">
        <v>21</v>
      </c>
      <c r="B12" s="8"/>
      <c r="C12" s="8"/>
      <c r="D12" s="2">
        <v>3</v>
      </c>
      <c r="E12" s="1">
        <v>0</v>
      </c>
      <c r="F12" s="1">
        <v>0</v>
      </c>
      <c r="G12" s="1">
        <v>0</v>
      </c>
      <c r="H12" s="1">
        <v>7</v>
      </c>
      <c r="I12" s="1">
        <v>0</v>
      </c>
      <c r="J12" s="1">
        <v>0</v>
      </c>
      <c r="K12" s="3">
        <f t="shared" si="5"/>
        <v>10</v>
      </c>
      <c r="O12" s="8" t="s">
        <v>21</v>
      </c>
      <c r="P12" s="8"/>
      <c r="Q12" s="8"/>
      <c r="R12" s="3">
        <f t="shared" si="1"/>
        <v>-0.68524828886419309</v>
      </c>
      <c r="S12" s="3">
        <f t="shared" si="2"/>
        <v>-2.3983690110246756</v>
      </c>
      <c r="T12" s="3">
        <f t="shared" si="3"/>
        <v>-2.3983690110246756</v>
      </c>
      <c r="U12" s="3">
        <f t="shared" si="0"/>
        <v>-2.3983690110246756</v>
      </c>
      <c r="V12" s="3">
        <f t="shared" si="0"/>
        <v>1.5989126740164501</v>
      </c>
      <c r="W12" s="3">
        <f t="shared" si="0"/>
        <v>-2.3983690110246756</v>
      </c>
      <c r="X12" s="3">
        <f t="shared" si="0"/>
        <v>-2.3983690110246756</v>
      </c>
      <c r="Y12" s="1">
        <f t="shared" si="4"/>
        <v>-11.07818066997112</v>
      </c>
      <c r="Z12" s="5"/>
    </row>
    <row r="13" spans="1:26" x14ac:dyDescent="0.25">
      <c r="A13" s="8" t="s">
        <v>22</v>
      </c>
      <c r="B13" s="8"/>
      <c r="C13" s="8"/>
      <c r="D13" s="1">
        <v>3</v>
      </c>
      <c r="E13" s="1">
        <v>0</v>
      </c>
      <c r="F13" s="1">
        <v>0</v>
      </c>
      <c r="G13" s="1">
        <v>0</v>
      </c>
      <c r="H13" s="1">
        <v>11</v>
      </c>
      <c r="I13" s="1">
        <v>0</v>
      </c>
      <c r="J13" s="23">
        <v>0</v>
      </c>
      <c r="K13" s="3">
        <f t="shared" si="5"/>
        <v>14</v>
      </c>
      <c r="O13" s="8" t="s">
        <v>22</v>
      </c>
      <c r="P13" s="8"/>
      <c r="Q13" s="8"/>
      <c r="R13" s="3">
        <f t="shared" ref="R13:R14" si="6">STANDARDIZE(D13,$D$22,$D$23)</f>
        <v>-0.68524828886419309</v>
      </c>
      <c r="S13" s="3">
        <f t="shared" si="2"/>
        <v>-2.3983690110246756</v>
      </c>
      <c r="T13" s="3">
        <f t="shared" si="3"/>
        <v>-2.3983690110246756</v>
      </c>
      <c r="U13" s="3">
        <f t="shared" si="0"/>
        <v>-2.3983690110246756</v>
      </c>
      <c r="V13" s="3">
        <f t="shared" si="0"/>
        <v>3.8830736368970937</v>
      </c>
      <c r="W13" s="3">
        <f t="shared" si="0"/>
        <v>-2.3983690110246756</v>
      </c>
      <c r="X13" s="3">
        <f t="shared" si="0"/>
        <v>-2.3983690110246756</v>
      </c>
      <c r="Y13" s="1">
        <f t="shared" si="4"/>
        <v>-8.7940197070904773</v>
      </c>
      <c r="Z13" s="5"/>
    </row>
    <row r="14" spans="1:26" x14ac:dyDescent="0.25">
      <c r="A14" s="8" t="s">
        <v>24</v>
      </c>
      <c r="B14" s="8"/>
      <c r="C14" s="8"/>
      <c r="D14" s="1">
        <v>5</v>
      </c>
      <c r="E14" s="1">
        <v>1</v>
      </c>
      <c r="F14" s="1">
        <v>0</v>
      </c>
      <c r="G14" s="1">
        <v>0</v>
      </c>
      <c r="H14" s="1">
        <v>17</v>
      </c>
      <c r="I14" s="1">
        <v>0</v>
      </c>
      <c r="J14" s="1">
        <v>8</v>
      </c>
      <c r="K14" s="3">
        <f t="shared" si="5"/>
        <v>31</v>
      </c>
      <c r="O14" s="8" t="s">
        <v>24</v>
      </c>
      <c r="P14" s="8"/>
      <c r="Q14" s="8"/>
      <c r="R14" s="3">
        <f t="shared" si="6"/>
        <v>0.45683219257612856</v>
      </c>
      <c r="S14" s="3">
        <f t="shared" si="2"/>
        <v>-1.8273287703045147</v>
      </c>
      <c r="T14" s="3">
        <f t="shared" si="3"/>
        <v>-2.3983690110246756</v>
      </c>
      <c r="U14" s="3">
        <f t="shared" si="0"/>
        <v>-2.3983690110246756</v>
      </c>
      <c r="V14" s="3">
        <f t="shared" si="0"/>
        <v>7.3093150812180587</v>
      </c>
      <c r="W14" s="3">
        <f t="shared" si="0"/>
        <v>-2.3983690110246756</v>
      </c>
      <c r="X14" s="3">
        <f t="shared" si="0"/>
        <v>2.1699529147366112</v>
      </c>
      <c r="Y14" s="1">
        <f t="shared" si="4"/>
        <v>0.91366438515225701</v>
      </c>
      <c r="Z14" s="5"/>
    </row>
    <row r="15" spans="1:26" x14ac:dyDescent="0.25">
      <c r="A15" s="10"/>
      <c r="B15" s="10"/>
      <c r="C15" s="10"/>
      <c r="D15" s="4"/>
      <c r="E15" s="4"/>
      <c r="F15" s="4"/>
      <c r="G15" s="4"/>
      <c r="H15" s="4"/>
      <c r="I15" s="4"/>
      <c r="J15" s="4"/>
      <c r="K15" s="6"/>
      <c r="O15" s="10"/>
      <c r="P15" s="10"/>
      <c r="Q15" s="10"/>
      <c r="Y15" s="4"/>
      <c r="Z15" s="5"/>
    </row>
    <row r="16" spans="1:26" x14ac:dyDescent="0.25">
      <c r="A16" s="10"/>
      <c r="B16" s="10"/>
      <c r="C16" s="10"/>
      <c r="D16" s="4"/>
      <c r="E16" s="4"/>
      <c r="F16" s="4"/>
      <c r="G16" s="4"/>
      <c r="H16" s="4"/>
      <c r="I16" s="4"/>
      <c r="J16" s="4"/>
      <c r="O16" s="10"/>
      <c r="P16" s="10"/>
      <c r="Q16" s="10"/>
      <c r="Y16" s="4"/>
      <c r="Z16" s="5"/>
    </row>
    <row r="17" spans="1:26" x14ac:dyDescent="0.25">
      <c r="A17" s="10"/>
      <c r="B17" s="10"/>
      <c r="C17" s="10"/>
      <c r="D17" s="4"/>
      <c r="E17" s="4"/>
      <c r="F17" s="4"/>
      <c r="G17" s="4"/>
      <c r="H17" s="4"/>
      <c r="I17" s="4"/>
      <c r="J17" s="4"/>
      <c r="O17" s="10"/>
      <c r="P17" s="10"/>
      <c r="Q17" s="10"/>
      <c r="Y17" s="4"/>
      <c r="Z17" s="5"/>
    </row>
    <row r="18" spans="1:26" x14ac:dyDescent="0.25">
      <c r="A18" s="10"/>
      <c r="B18" s="10"/>
      <c r="C18" s="10"/>
      <c r="D18" s="4"/>
      <c r="E18" s="4"/>
      <c r="F18" s="4"/>
      <c r="G18" s="4"/>
      <c r="H18" s="4"/>
      <c r="I18" s="4"/>
      <c r="J18" s="4"/>
      <c r="O18" s="10"/>
      <c r="P18" s="10"/>
      <c r="Q18" s="10"/>
      <c r="Y18" s="4"/>
      <c r="Z18" s="5"/>
    </row>
    <row r="19" spans="1:26" x14ac:dyDescent="0.25">
      <c r="A19" s="10"/>
      <c r="B19" s="10"/>
      <c r="C19" s="10"/>
      <c r="D19" s="4"/>
      <c r="E19" s="4"/>
      <c r="F19" s="4"/>
      <c r="G19" s="4"/>
      <c r="H19" s="4"/>
      <c r="I19" s="4"/>
      <c r="J19" s="4"/>
      <c r="O19" s="10"/>
      <c r="P19" s="10"/>
      <c r="Q19" s="10"/>
      <c r="Y19" s="4"/>
      <c r="Z19" s="5"/>
    </row>
    <row r="20" spans="1:26" x14ac:dyDescent="0.25">
      <c r="Z20" s="5"/>
    </row>
    <row r="21" spans="1:26" x14ac:dyDescent="0.25">
      <c r="O21" s="20" t="s">
        <v>13</v>
      </c>
      <c r="P21" s="20"/>
      <c r="Q21" s="20"/>
      <c r="R21" s="1" t="s">
        <v>0</v>
      </c>
      <c r="S21" s="1" t="s">
        <v>2</v>
      </c>
      <c r="T21" s="1" t="s">
        <v>3</v>
      </c>
      <c r="U21" s="1" t="s">
        <v>4</v>
      </c>
      <c r="V21" s="1" t="s">
        <v>5</v>
      </c>
      <c r="W21" s="1" t="s">
        <v>6</v>
      </c>
      <c r="X21" s="1" t="s">
        <v>7</v>
      </c>
      <c r="Y21" s="1" t="s">
        <v>14</v>
      </c>
      <c r="Z21" s="5"/>
    </row>
    <row r="22" spans="1:26" x14ac:dyDescent="0.25">
      <c r="A22" s="11" t="s">
        <v>8</v>
      </c>
      <c r="B22" s="11"/>
      <c r="C22" s="11"/>
      <c r="D22" s="3">
        <f>AVERAGE(D5:D14)</f>
        <v>4.2</v>
      </c>
      <c r="E22" s="3">
        <f>AVERAGE(E5:E14)</f>
        <v>0.3</v>
      </c>
      <c r="F22" s="3">
        <f t="shared" ref="F22:K22" si="7">AVERAGE(F5:F14)</f>
        <v>0.3</v>
      </c>
      <c r="G22" s="3">
        <f t="shared" si="7"/>
        <v>0.9</v>
      </c>
      <c r="H22" s="3">
        <f t="shared" si="7"/>
        <v>10.4</v>
      </c>
      <c r="I22" s="3">
        <f t="shared" si="7"/>
        <v>0</v>
      </c>
      <c r="J22" s="3">
        <f t="shared" si="7"/>
        <v>2.6</v>
      </c>
      <c r="K22" s="3">
        <f t="shared" si="7"/>
        <v>18.7</v>
      </c>
      <c r="O22" s="8" t="s">
        <v>15</v>
      </c>
      <c r="P22" s="8"/>
      <c r="Q22" s="8"/>
      <c r="R22" s="3">
        <f t="shared" ref="R22:X22" si="8">(D5-$D$24)/($D$25-$D$24)</f>
        <v>0.83333333333333337</v>
      </c>
      <c r="S22" s="3">
        <f t="shared" si="8"/>
        <v>0.16666666666666666</v>
      </c>
      <c r="T22" s="3">
        <f t="shared" si="8"/>
        <v>0</v>
      </c>
      <c r="U22" s="3">
        <f t="shared" si="8"/>
        <v>0.16666666666666666</v>
      </c>
      <c r="V22" s="3">
        <f t="shared" si="8"/>
        <v>2</v>
      </c>
      <c r="W22" s="3">
        <f t="shared" si="8"/>
        <v>0</v>
      </c>
      <c r="X22" s="3">
        <f t="shared" si="8"/>
        <v>1.5</v>
      </c>
      <c r="Y22" s="24">
        <f>SUM(R22:X22)</f>
        <v>4.666666666666667</v>
      </c>
      <c r="Z22" s="5"/>
    </row>
    <row r="23" spans="1:26" x14ac:dyDescent="0.25">
      <c r="A23" s="12" t="s">
        <v>9</v>
      </c>
      <c r="B23" s="12"/>
      <c r="C23" s="12"/>
      <c r="D23" s="3">
        <f>STDEV(D5:D14)</f>
        <v>1.751190071541826</v>
      </c>
      <c r="E23" s="3">
        <f t="shared" ref="E23:K23" si="9">STDEV(E5:E14)</f>
        <v>0.48304589153964794</v>
      </c>
      <c r="F23" s="3">
        <f t="shared" si="9"/>
        <v>0.67494855771055284</v>
      </c>
      <c r="G23" s="3">
        <f t="shared" si="9"/>
        <v>0.87559503577091313</v>
      </c>
      <c r="H23" s="3">
        <f t="shared" si="9"/>
        <v>3.7475918193480537</v>
      </c>
      <c r="I23" s="3">
        <f t="shared" si="9"/>
        <v>0</v>
      </c>
      <c r="J23" s="3">
        <f t="shared" si="9"/>
        <v>4.1952353926806065</v>
      </c>
      <c r="K23" s="3">
        <f t="shared" si="9"/>
        <v>8.393780766469634</v>
      </c>
      <c r="O23" s="8" t="s">
        <v>16</v>
      </c>
      <c r="P23" s="8"/>
      <c r="Q23" s="8"/>
      <c r="R23" s="3">
        <f>(D6-$D$24)/($D$25-$D$24)</f>
        <v>0.83333333333333337</v>
      </c>
      <c r="S23" s="3">
        <f t="shared" ref="S23:X31" si="10">(E6-$D$24)/($D$25-$D$24)</f>
        <v>0</v>
      </c>
      <c r="T23" s="3">
        <f t="shared" si="10"/>
        <v>0</v>
      </c>
      <c r="U23" s="3">
        <f t="shared" si="10"/>
        <v>0.16666666666666666</v>
      </c>
      <c r="V23" s="3">
        <f t="shared" si="10"/>
        <v>1.3333333333333333</v>
      </c>
      <c r="W23" s="3">
        <f t="shared" si="10"/>
        <v>0</v>
      </c>
      <c r="X23" s="3">
        <f t="shared" si="10"/>
        <v>0</v>
      </c>
      <c r="Y23" s="1">
        <f t="shared" ref="Y23:Y31" si="11">SUM(R23:X23)</f>
        <v>2.333333333333333</v>
      </c>
      <c r="Z23" s="5"/>
    </row>
    <row r="24" spans="1:26" x14ac:dyDescent="0.25">
      <c r="A24" s="13" t="s">
        <v>10</v>
      </c>
      <c r="B24" s="13"/>
      <c r="C24" s="13"/>
      <c r="D24" s="3">
        <f>MIN(D5:D14)</f>
        <v>0</v>
      </c>
      <c r="E24" s="3">
        <f t="shared" ref="E24:K24" si="12">MIN(E5:E14)</f>
        <v>0</v>
      </c>
      <c r="F24" s="3">
        <f t="shared" si="12"/>
        <v>0</v>
      </c>
      <c r="G24" s="3">
        <f t="shared" si="12"/>
        <v>0</v>
      </c>
      <c r="H24" s="3">
        <f t="shared" si="12"/>
        <v>3</v>
      </c>
      <c r="I24" s="3">
        <f t="shared" si="12"/>
        <v>0</v>
      </c>
      <c r="J24" s="3">
        <f t="shared" si="12"/>
        <v>0</v>
      </c>
      <c r="K24" s="3">
        <f t="shared" si="12"/>
        <v>6</v>
      </c>
      <c r="O24" s="8" t="s">
        <v>17</v>
      </c>
      <c r="P24" s="8"/>
      <c r="Q24" s="8"/>
      <c r="R24" s="3">
        <f t="shared" ref="R24:R31" si="13">(D7-$D$24)/($D$25-$D$24)</f>
        <v>0.83333333333333337</v>
      </c>
      <c r="S24" s="3">
        <f t="shared" si="10"/>
        <v>0</v>
      </c>
      <c r="T24" s="3">
        <f t="shared" si="10"/>
        <v>0</v>
      </c>
      <c r="U24" s="3">
        <f t="shared" si="10"/>
        <v>0.5</v>
      </c>
      <c r="V24" s="3">
        <f t="shared" si="10"/>
        <v>2</v>
      </c>
      <c r="W24" s="3">
        <f t="shared" si="10"/>
        <v>0</v>
      </c>
      <c r="X24" s="3">
        <f t="shared" si="10"/>
        <v>0</v>
      </c>
      <c r="Y24" s="1">
        <f t="shared" si="11"/>
        <v>3.3333333333333335</v>
      </c>
      <c r="Z24" s="5"/>
    </row>
    <row r="25" spans="1:26" x14ac:dyDescent="0.25">
      <c r="A25" s="14" t="s">
        <v>11</v>
      </c>
      <c r="B25" s="14"/>
      <c r="C25" s="14"/>
      <c r="D25" s="3">
        <f>MAX(D5:D14)</f>
        <v>6</v>
      </c>
      <c r="E25" s="3">
        <f t="shared" ref="E25:J25" si="14">MAX(E5:E14)</f>
        <v>1</v>
      </c>
      <c r="F25" s="3">
        <f t="shared" si="14"/>
        <v>2</v>
      </c>
      <c r="G25" s="3">
        <f t="shared" si="14"/>
        <v>3</v>
      </c>
      <c r="H25" s="3">
        <f t="shared" si="14"/>
        <v>17</v>
      </c>
      <c r="I25" s="3">
        <f t="shared" si="14"/>
        <v>0</v>
      </c>
      <c r="J25" s="3">
        <f t="shared" si="14"/>
        <v>9</v>
      </c>
      <c r="K25" s="3">
        <f>MAX(K5:K14)</f>
        <v>31</v>
      </c>
      <c r="O25" s="8" t="s">
        <v>18</v>
      </c>
      <c r="P25" s="8"/>
      <c r="Q25" s="8"/>
      <c r="R25" s="3">
        <f t="shared" si="13"/>
        <v>0.83333333333333337</v>
      </c>
      <c r="S25" s="3">
        <f t="shared" si="10"/>
        <v>0.16666666666666666</v>
      </c>
      <c r="T25" s="3">
        <f t="shared" si="10"/>
        <v>0.16666666666666666</v>
      </c>
      <c r="U25" s="3">
        <f t="shared" si="10"/>
        <v>0.16666666666666666</v>
      </c>
      <c r="V25" s="3">
        <f>(H8-$D$24)/($D$25-$D$24)</f>
        <v>2</v>
      </c>
      <c r="W25" s="3">
        <f t="shared" si="10"/>
        <v>0</v>
      </c>
      <c r="X25" s="3">
        <f t="shared" si="10"/>
        <v>1.5</v>
      </c>
      <c r="Y25" s="7">
        <f t="shared" si="11"/>
        <v>4.8333333333333339</v>
      </c>
      <c r="Z25" s="5"/>
    </row>
    <row r="26" spans="1:26" x14ac:dyDescent="0.25">
      <c r="O26" s="8" t="s">
        <v>19</v>
      </c>
      <c r="P26" s="8"/>
      <c r="Q26" s="8"/>
      <c r="R26" s="3">
        <f t="shared" si="13"/>
        <v>1</v>
      </c>
      <c r="S26" s="3">
        <f t="shared" si="10"/>
        <v>0</v>
      </c>
      <c r="T26" s="3">
        <f t="shared" si="10"/>
        <v>0</v>
      </c>
      <c r="U26" s="3">
        <f t="shared" si="10"/>
        <v>0.16666666666666666</v>
      </c>
      <c r="V26" s="3">
        <f t="shared" si="10"/>
        <v>2</v>
      </c>
      <c r="W26" s="3">
        <f t="shared" si="10"/>
        <v>0</v>
      </c>
      <c r="X26" s="3">
        <f t="shared" si="10"/>
        <v>0</v>
      </c>
      <c r="Y26" s="1">
        <f t="shared" si="11"/>
        <v>3.166666666666667</v>
      </c>
      <c r="Z26" s="5"/>
    </row>
    <row r="27" spans="1:26" x14ac:dyDescent="0.25">
      <c r="O27" s="8" t="s">
        <v>20</v>
      </c>
      <c r="P27" s="8"/>
      <c r="Q27" s="8"/>
      <c r="R27" s="3">
        <f t="shared" si="13"/>
        <v>0.83333333333333337</v>
      </c>
      <c r="S27" s="3">
        <f t="shared" si="10"/>
        <v>0</v>
      </c>
      <c r="T27" s="3">
        <f t="shared" si="10"/>
        <v>0</v>
      </c>
      <c r="U27" s="3">
        <f t="shared" si="10"/>
        <v>0.16666666666666666</v>
      </c>
      <c r="V27" s="3">
        <f t="shared" si="10"/>
        <v>1.6666666666666667</v>
      </c>
      <c r="W27" s="3">
        <f t="shared" si="10"/>
        <v>0</v>
      </c>
      <c r="X27" s="3">
        <f t="shared" si="10"/>
        <v>0</v>
      </c>
      <c r="Y27" s="1">
        <f t="shared" si="11"/>
        <v>2.666666666666667</v>
      </c>
      <c r="Z27" s="5"/>
    </row>
    <row r="28" spans="1:26" x14ac:dyDescent="0.25">
      <c r="O28" s="8" t="s">
        <v>1</v>
      </c>
      <c r="P28" s="8"/>
      <c r="Q28" s="8"/>
      <c r="R28" s="3">
        <f t="shared" si="13"/>
        <v>0</v>
      </c>
      <c r="S28" s="3">
        <f t="shared" si="10"/>
        <v>0</v>
      </c>
      <c r="T28" s="3">
        <f t="shared" si="10"/>
        <v>0.33333333333333331</v>
      </c>
      <c r="U28" s="3">
        <f t="shared" si="10"/>
        <v>0.16666666666666666</v>
      </c>
      <c r="V28" s="3">
        <f t="shared" si="10"/>
        <v>0.5</v>
      </c>
      <c r="W28" s="3">
        <f t="shared" si="10"/>
        <v>0</v>
      </c>
      <c r="X28" s="3">
        <f t="shared" si="10"/>
        <v>0</v>
      </c>
      <c r="Y28" s="1">
        <f t="shared" si="11"/>
        <v>1</v>
      </c>
      <c r="Z28" s="5"/>
    </row>
    <row r="29" spans="1:26" x14ac:dyDescent="0.25">
      <c r="O29" s="8" t="s">
        <v>21</v>
      </c>
      <c r="P29" s="8"/>
      <c r="Q29" s="8"/>
      <c r="R29" s="3">
        <f t="shared" si="13"/>
        <v>0.5</v>
      </c>
      <c r="S29" s="3">
        <f t="shared" si="10"/>
        <v>0</v>
      </c>
      <c r="T29" s="3">
        <f t="shared" si="10"/>
        <v>0</v>
      </c>
      <c r="U29" s="3">
        <f t="shared" si="10"/>
        <v>0</v>
      </c>
      <c r="V29" s="3">
        <f t="shared" si="10"/>
        <v>1.1666666666666667</v>
      </c>
      <c r="W29" s="3">
        <f t="shared" si="10"/>
        <v>0</v>
      </c>
      <c r="X29" s="3">
        <f t="shared" si="10"/>
        <v>0</v>
      </c>
      <c r="Y29" s="1">
        <f t="shared" si="11"/>
        <v>1.6666666666666667</v>
      </c>
      <c r="Z29" s="5"/>
    </row>
    <row r="30" spans="1:26" x14ac:dyDescent="0.25">
      <c r="O30" s="8" t="s">
        <v>22</v>
      </c>
      <c r="P30" s="8"/>
      <c r="Q30" s="8"/>
      <c r="R30" s="3">
        <f t="shared" si="13"/>
        <v>0.5</v>
      </c>
      <c r="S30" s="3">
        <f t="shared" si="10"/>
        <v>0</v>
      </c>
      <c r="T30" s="3">
        <f t="shared" si="10"/>
        <v>0</v>
      </c>
      <c r="U30" s="3">
        <f t="shared" si="10"/>
        <v>0</v>
      </c>
      <c r="V30" s="3">
        <f t="shared" si="10"/>
        <v>1.8333333333333333</v>
      </c>
      <c r="W30" s="3">
        <f t="shared" si="10"/>
        <v>0</v>
      </c>
      <c r="X30" s="3">
        <f t="shared" si="10"/>
        <v>0</v>
      </c>
      <c r="Y30" s="1">
        <f t="shared" si="11"/>
        <v>2.333333333333333</v>
      </c>
      <c r="Z30" s="5"/>
    </row>
    <row r="31" spans="1:26" x14ac:dyDescent="0.25">
      <c r="O31" s="8" t="s">
        <v>24</v>
      </c>
      <c r="P31" s="8"/>
      <c r="Q31" s="8"/>
      <c r="R31" s="3">
        <f t="shared" si="13"/>
        <v>0.83333333333333337</v>
      </c>
      <c r="S31" s="3">
        <f t="shared" si="10"/>
        <v>0.16666666666666666</v>
      </c>
      <c r="T31" s="3">
        <f t="shared" si="10"/>
        <v>0</v>
      </c>
      <c r="U31" s="3">
        <f t="shared" si="10"/>
        <v>0</v>
      </c>
      <c r="V31" s="3">
        <f t="shared" si="10"/>
        <v>2.8333333333333335</v>
      </c>
      <c r="W31" s="3">
        <f t="shared" si="10"/>
        <v>0</v>
      </c>
      <c r="X31" s="3">
        <f t="shared" si="10"/>
        <v>1.3333333333333333</v>
      </c>
      <c r="Y31" s="7">
        <f t="shared" si="11"/>
        <v>5.166666666666667</v>
      </c>
      <c r="Z31" s="5"/>
    </row>
    <row r="32" spans="1:26" x14ac:dyDescent="0.25">
      <c r="O32" s="10"/>
      <c r="P32" s="10"/>
      <c r="Q32" s="10"/>
      <c r="Z32" s="5"/>
    </row>
    <row r="33" spans="1:26" x14ac:dyDescent="0.25">
      <c r="O33" s="10"/>
      <c r="P33" s="10"/>
      <c r="Q33" s="10"/>
      <c r="Z33" s="5"/>
    </row>
    <row r="34" spans="1:26" x14ac:dyDescent="0.25">
      <c r="O34" s="10"/>
      <c r="P34" s="10"/>
      <c r="Q34" s="10"/>
      <c r="Z34" s="5"/>
    </row>
    <row r="35" spans="1:26" x14ac:dyDescent="0.25">
      <c r="O35" s="10"/>
      <c r="P35" s="10"/>
      <c r="Q35" s="10"/>
      <c r="Z35" s="5"/>
    </row>
    <row r="36" spans="1:26" x14ac:dyDescent="0.25">
      <c r="O36" s="10"/>
      <c r="P36" s="10"/>
      <c r="Q36" s="10"/>
      <c r="Z36" s="5"/>
    </row>
    <row r="37" spans="1:26" x14ac:dyDescent="0.25">
      <c r="Z37" s="5"/>
    </row>
    <row r="38" spans="1:2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40" spans="1:26" x14ac:dyDescent="0.25">
      <c r="A40" s="16"/>
      <c r="B40" s="16"/>
      <c r="C40" s="16"/>
    </row>
    <row r="41" spans="1:26" x14ac:dyDescent="0.25">
      <c r="D41" s="4"/>
      <c r="E41" s="4"/>
      <c r="F41" s="4"/>
      <c r="G41" s="4"/>
      <c r="H41" s="4"/>
      <c r="I41" s="4"/>
      <c r="J41" s="4"/>
      <c r="K41" s="4"/>
      <c r="M41" s="21"/>
      <c r="N41" s="21"/>
      <c r="O41" s="21"/>
      <c r="P41" s="4"/>
      <c r="Q41" s="4"/>
      <c r="R41" s="4"/>
      <c r="S41" s="4"/>
      <c r="T41" s="4"/>
      <c r="U41" s="4"/>
      <c r="V41" s="4"/>
    </row>
    <row r="42" spans="1:26" x14ac:dyDescent="0.25">
      <c r="A42" s="10"/>
      <c r="B42" s="10"/>
      <c r="C42" s="10"/>
      <c r="M42" s="10"/>
      <c r="N42" s="10"/>
      <c r="O42" s="10"/>
    </row>
    <row r="43" spans="1:26" x14ac:dyDescent="0.25">
      <c r="A43" s="10"/>
      <c r="B43" s="10"/>
      <c r="C43" s="10"/>
      <c r="M43" s="10"/>
      <c r="N43" s="10"/>
      <c r="O43" s="10"/>
    </row>
    <row r="44" spans="1:26" x14ac:dyDescent="0.25">
      <c r="A44" s="10"/>
      <c r="B44" s="10"/>
      <c r="C44" s="10"/>
      <c r="M44" s="10"/>
      <c r="N44" s="10"/>
      <c r="O44" s="10"/>
    </row>
    <row r="45" spans="1:26" x14ac:dyDescent="0.25">
      <c r="A45" s="10"/>
      <c r="B45" s="10"/>
      <c r="C45" s="10"/>
      <c r="M45" s="10"/>
      <c r="N45" s="10"/>
      <c r="O45" s="10"/>
    </row>
    <row r="46" spans="1:26" x14ac:dyDescent="0.25">
      <c r="A46" s="10"/>
      <c r="B46" s="10"/>
      <c r="C46" s="10"/>
      <c r="M46" s="10"/>
      <c r="N46" s="10"/>
      <c r="O46" s="10"/>
    </row>
    <row r="47" spans="1:26" x14ac:dyDescent="0.25">
      <c r="A47" s="10"/>
      <c r="B47" s="10"/>
      <c r="C47" s="10"/>
      <c r="M47" s="10"/>
      <c r="N47" s="10"/>
      <c r="O47" s="10"/>
    </row>
    <row r="48" spans="1:26" x14ac:dyDescent="0.25">
      <c r="A48" s="10"/>
      <c r="B48" s="10"/>
      <c r="C48" s="10"/>
      <c r="M48" s="10"/>
      <c r="N48" s="10"/>
      <c r="O48" s="10"/>
    </row>
    <row r="49" spans="1:22" x14ac:dyDescent="0.25">
      <c r="A49" s="10"/>
      <c r="B49" s="10"/>
      <c r="C49" s="10"/>
      <c r="M49" s="10"/>
      <c r="N49" s="10"/>
      <c r="O49" s="10"/>
    </row>
    <row r="50" spans="1:22" x14ac:dyDescent="0.25">
      <c r="A50" s="10"/>
      <c r="B50" s="10"/>
      <c r="C50" s="10"/>
      <c r="M50" s="10"/>
      <c r="N50" s="10"/>
      <c r="O50" s="10"/>
    </row>
    <row r="51" spans="1:22" x14ac:dyDescent="0.25">
      <c r="A51" s="10"/>
      <c r="B51" s="10"/>
      <c r="C51" s="10"/>
      <c r="M51" s="10"/>
      <c r="N51" s="10"/>
      <c r="O51" s="10"/>
    </row>
    <row r="52" spans="1:22" x14ac:dyDescent="0.25">
      <c r="A52" s="10"/>
      <c r="B52" s="10"/>
      <c r="C52" s="10"/>
      <c r="M52" s="10"/>
      <c r="N52" s="10"/>
      <c r="O52" s="10"/>
    </row>
    <row r="54" spans="1:22" x14ac:dyDescent="0.25">
      <c r="M54" s="22"/>
      <c r="N54" s="22"/>
      <c r="O54" s="22"/>
      <c r="P54" s="4"/>
      <c r="Q54" s="4"/>
      <c r="R54" s="4"/>
      <c r="S54" s="4"/>
      <c r="T54" s="4"/>
      <c r="U54" s="4"/>
      <c r="V54" s="4"/>
    </row>
    <row r="55" spans="1:22" x14ac:dyDescent="0.25">
      <c r="A55" s="18"/>
      <c r="B55" s="18"/>
      <c r="C55" s="18"/>
      <c r="M55" s="10"/>
      <c r="N55" s="10"/>
      <c r="O55" s="10"/>
    </row>
    <row r="56" spans="1:22" x14ac:dyDescent="0.25">
      <c r="A56" s="19"/>
      <c r="B56" s="19"/>
      <c r="C56" s="19"/>
      <c r="M56" s="10"/>
      <c r="N56" s="10"/>
      <c r="O56" s="10"/>
    </row>
    <row r="57" spans="1:22" x14ac:dyDescent="0.25">
      <c r="A57" s="17"/>
      <c r="B57" s="17"/>
      <c r="C57" s="17"/>
      <c r="M57" s="10"/>
      <c r="N57" s="10"/>
      <c r="O57" s="10"/>
    </row>
    <row r="58" spans="1:22" x14ac:dyDescent="0.25">
      <c r="A58" s="10"/>
      <c r="B58" s="10"/>
      <c r="C58" s="10"/>
      <c r="M58" s="10"/>
      <c r="N58" s="10"/>
      <c r="O58" s="10"/>
    </row>
    <row r="59" spans="1:22" x14ac:dyDescent="0.25">
      <c r="M59" s="10"/>
      <c r="N59" s="10"/>
      <c r="O59" s="10"/>
    </row>
    <row r="60" spans="1:22" x14ac:dyDescent="0.25">
      <c r="M60" s="10"/>
      <c r="N60" s="10"/>
      <c r="O60" s="10"/>
    </row>
    <row r="61" spans="1:22" x14ac:dyDescent="0.25">
      <c r="M61" s="10"/>
      <c r="N61" s="10"/>
      <c r="O61" s="10"/>
    </row>
    <row r="62" spans="1:22" x14ac:dyDescent="0.25">
      <c r="M62" s="10"/>
      <c r="N62" s="10"/>
      <c r="O62" s="10"/>
    </row>
    <row r="63" spans="1:22" x14ac:dyDescent="0.25">
      <c r="M63" s="10"/>
      <c r="N63" s="10"/>
      <c r="O63" s="10"/>
    </row>
    <row r="64" spans="1:22" x14ac:dyDescent="0.25">
      <c r="M64" s="10"/>
      <c r="N64" s="10"/>
      <c r="O64" s="10"/>
    </row>
    <row r="65" spans="13:15" x14ac:dyDescent="0.25">
      <c r="M65" s="10"/>
      <c r="N65" s="10"/>
      <c r="O65" s="10"/>
    </row>
  </sheetData>
  <mergeCells count="92">
    <mergeCell ref="O21:Q21"/>
    <mergeCell ref="M62:O62"/>
    <mergeCell ref="M63:O63"/>
    <mergeCell ref="M64:O64"/>
    <mergeCell ref="M65:O65"/>
    <mergeCell ref="O24:Q24"/>
    <mergeCell ref="M57:O57"/>
    <mergeCell ref="M58:O58"/>
    <mergeCell ref="M59:O59"/>
    <mergeCell ref="M60:O60"/>
    <mergeCell ref="M61:O61"/>
    <mergeCell ref="M52:O52"/>
    <mergeCell ref="M41:O41"/>
    <mergeCell ref="M54:O54"/>
    <mergeCell ref="M55:O55"/>
    <mergeCell ref="M56:O56"/>
    <mergeCell ref="M47:O47"/>
    <mergeCell ref="M48:O48"/>
    <mergeCell ref="M49:O49"/>
    <mergeCell ref="M50:O50"/>
    <mergeCell ref="M51:O51"/>
    <mergeCell ref="A40:C40"/>
    <mergeCell ref="A42:C42"/>
    <mergeCell ref="A43:C43"/>
    <mergeCell ref="A57:C57"/>
    <mergeCell ref="A58:C58"/>
    <mergeCell ref="A50:C50"/>
    <mergeCell ref="A52:C52"/>
    <mergeCell ref="A55:C55"/>
    <mergeCell ref="A56:C56"/>
    <mergeCell ref="A44:C44"/>
    <mergeCell ref="A45:C45"/>
    <mergeCell ref="A46:C46"/>
    <mergeCell ref="A47:C47"/>
    <mergeCell ref="A48:C48"/>
    <mergeCell ref="A49:C49"/>
    <mergeCell ref="A51:C51"/>
    <mergeCell ref="M46:O46"/>
    <mergeCell ref="O30:Q30"/>
    <mergeCell ref="O31:Q31"/>
    <mergeCell ref="O32:Q32"/>
    <mergeCell ref="O33:Q33"/>
    <mergeCell ref="O34:Q34"/>
    <mergeCell ref="O35:Q35"/>
    <mergeCell ref="O36:Q36"/>
    <mergeCell ref="M42:O42"/>
    <mergeCell ref="M43:O43"/>
    <mergeCell ref="M44:O44"/>
    <mergeCell ref="O26:Q26"/>
    <mergeCell ref="O27:Q27"/>
    <mergeCell ref="O28:Q28"/>
    <mergeCell ref="O29:Q29"/>
    <mergeCell ref="M45:O45"/>
    <mergeCell ref="O4:Q4"/>
    <mergeCell ref="O5:Q5"/>
    <mergeCell ref="O6:Q6"/>
    <mergeCell ref="O7:Q7"/>
    <mergeCell ref="O8:Q8"/>
    <mergeCell ref="O9:Q9"/>
    <mergeCell ref="O16:Q16"/>
    <mergeCell ref="O17:Q17"/>
    <mergeCell ref="O18:Q18"/>
    <mergeCell ref="O19:Q19"/>
    <mergeCell ref="O11:Q11"/>
    <mergeCell ref="O12:Q12"/>
    <mergeCell ref="O13:Q13"/>
    <mergeCell ref="O14:Q14"/>
    <mergeCell ref="O15:Q15"/>
    <mergeCell ref="O10:Q10"/>
    <mergeCell ref="A22:C22"/>
    <mergeCell ref="A23:C23"/>
    <mergeCell ref="A24:C24"/>
    <mergeCell ref="A25:C25"/>
    <mergeCell ref="O23:Q23"/>
    <mergeCell ref="O22:Q22"/>
    <mergeCell ref="O25:Q25"/>
    <mergeCell ref="A16:C16"/>
    <mergeCell ref="A17:C17"/>
    <mergeCell ref="A18:C18"/>
    <mergeCell ref="A19:C19"/>
    <mergeCell ref="A10:C10"/>
    <mergeCell ref="A11:C11"/>
    <mergeCell ref="A12:C12"/>
    <mergeCell ref="A13:C13"/>
    <mergeCell ref="A14:C14"/>
    <mergeCell ref="A15:C15"/>
    <mergeCell ref="A9:C9"/>
    <mergeCell ref="A3:C3"/>
    <mergeCell ref="A5:C5"/>
    <mergeCell ref="A6:C6"/>
    <mergeCell ref="A7:C7"/>
    <mergeCell ref="A8:C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giuliano.leite@hotmail.com</cp:lastModifiedBy>
  <dcterms:created xsi:type="dcterms:W3CDTF">2023-09-21T10:23:40Z</dcterms:created>
  <dcterms:modified xsi:type="dcterms:W3CDTF">2023-12-09T21:44:12Z</dcterms:modified>
</cp:coreProperties>
</file>