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9e7ed87cf4d827f/Documenti/"/>
    </mc:Choice>
  </mc:AlternateContent>
  <xr:revisionPtr revIDLastSave="139" documentId="8_{B9D156B2-3E42-4BEC-97E1-5213513B204A}" xr6:coauthVersionLast="47" xr6:coauthVersionMax="47" xr10:uidLastSave="{34020F41-C94E-4DFD-BC8C-0D00F466DCC3}"/>
  <bookViews>
    <workbookView xWindow="24" yWindow="0" windowWidth="23016" windowHeight="12360" xr2:uid="{D9A7A393-C005-43D6-A7A0-D07E288D5141}"/>
  </bookViews>
  <sheets>
    <sheet name="SCENARIO 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11" i="2" s="1"/>
  <c r="G21" i="2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D8" i="2"/>
  <c r="D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J20" i="2" l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H20" i="2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</calcChain>
</file>

<file path=xl/sharedStrings.xml><?xml version="1.0" encoding="utf-8"?>
<sst xmlns="http://schemas.openxmlformats.org/spreadsheetml/2006/main" count="22" uniqueCount="19">
  <si>
    <t>COST OF SAF</t>
  </si>
  <si>
    <t>COST OF TRADITIONAL JET FUEL</t>
  </si>
  <si>
    <t>CO2 EMISSIONS OF TJF</t>
  </si>
  <si>
    <t>CO2 EMISSIONS OF SAF</t>
  </si>
  <si>
    <t>WILLINGNESS TO PAY</t>
  </si>
  <si>
    <t>Per tonne</t>
  </si>
  <si>
    <t>YEAR</t>
  </si>
  <si>
    <t>US SCENARIO</t>
  </si>
  <si>
    <t>RENNERT SCENARIO</t>
  </si>
  <si>
    <t>EU SCENARIO</t>
  </si>
  <si>
    <t>SOCIAL COST OF CARBON SCENARIOS</t>
  </si>
  <si>
    <t>DIFFERENCE IN CO2 EMISSIONS</t>
  </si>
  <si>
    <t>SAF COST - WTP - TJF COST</t>
  </si>
  <si>
    <t>EMISSIONS' COST</t>
  </si>
  <si>
    <t>Percentages</t>
  </si>
  <si>
    <t>SCC CAGR</t>
  </si>
  <si>
    <t>FUEL COST/ TICKET PRICE</t>
  </si>
  <si>
    <t>WTP OF TICKET PRICE</t>
  </si>
  <si>
    <t>The break-even point of SAF is reached when the emissions' cost becomes bigger than the premium of SAF calculated in the cell 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</si>
</sst>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0" fillId="0" borderId="4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4" xfId="1" applyFont="1" applyBorder="1"/>
    <xf numFmtId="44" fontId="0" fillId="0" borderId="5" xfId="1" applyFont="1" applyBorder="1"/>
    <xf numFmtId="9" fontId="0" fillId="0" borderId="6" xfId="2" applyFont="1" applyBorder="1"/>
    <xf numFmtId="0" fontId="0" fillId="0" borderId="6" xfId="0" applyBorder="1" applyAlignment="1">
      <alignment horizontal="center"/>
    </xf>
    <xf numFmtId="44" fontId="0" fillId="0" borderId="5" xfId="0" applyNumberFormat="1" applyBorder="1"/>
    <xf numFmtId="44" fontId="0" fillId="3" borderId="6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5" xfId="2" applyFont="1" applyBorder="1"/>
    <xf numFmtId="165" fontId="0" fillId="0" borderId="4" xfId="2" applyNumberFormat="1" applyFont="1" applyBorder="1"/>
    <xf numFmtId="44" fontId="0" fillId="0" borderId="6" xfId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123A-0423-479E-B6A4-4A735AA25849}">
  <dimension ref="C3:L109"/>
  <sheetViews>
    <sheetView showGridLines="0" tabSelected="1" zoomScale="85" zoomScaleNormal="85" workbookViewId="0">
      <selection activeCell="J14" sqref="J14"/>
    </sheetView>
  </sheetViews>
  <sheetFormatPr defaultRowHeight="14.4" x14ac:dyDescent="0.3"/>
  <cols>
    <col min="2" max="2" width="7.5546875" customWidth="1"/>
    <col min="3" max="3" width="28.109375" customWidth="1"/>
    <col min="4" max="4" width="10.5546875" customWidth="1"/>
    <col min="7" max="7" width="23.21875" customWidth="1"/>
    <col min="8" max="8" width="14.6640625" customWidth="1"/>
    <col min="9" max="9" width="19.6640625" customWidth="1"/>
    <col min="10" max="10" width="12.21875" customWidth="1"/>
    <col min="11" max="11" width="23.33203125" customWidth="1"/>
    <col min="12" max="12" width="10.77734375" customWidth="1"/>
  </cols>
  <sheetData>
    <row r="3" spans="3:12" ht="15" thickBot="1" x14ac:dyDescent="0.35"/>
    <row r="4" spans="3:12" ht="15" thickBot="1" x14ac:dyDescent="0.35">
      <c r="C4" s="23" t="s">
        <v>5</v>
      </c>
      <c r="D4" s="24"/>
      <c r="G4" s="23" t="s">
        <v>14</v>
      </c>
      <c r="H4" s="24"/>
      <c r="K4" s="23" t="s">
        <v>10</v>
      </c>
      <c r="L4" s="24"/>
    </row>
    <row r="5" spans="3:12" x14ac:dyDescent="0.3">
      <c r="C5" s="2" t="s">
        <v>0</v>
      </c>
      <c r="D5" s="7">
        <v>2350</v>
      </c>
      <c r="G5" s="4" t="s">
        <v>15</v>
      </c>
      <c r="H5" s="21">
        <v>0.02</v>
      </c>
      <c r="K5" s="4" t="s">
        <v>7</v>
      </c>
      <c r="L5" s="9">
        <v>51</v>
      </c>
    </row>
    <row r="6" spans="3:12" x14ac:dyDescent="0.3">
      <c r="C6" s="3" t="s">
        <v>1</v>
      </c>
      <c r="D6" s="8">
        <v>750</v>
      </c>
      <c r="G6" s="5" t="s">
        <v>16</v>
      </c>
      <c r="H6" s="20">
        <v>0.3</v>
      </c>
      <c r="K6" s="5" t="s">
        <v>8</v>
      </c>
      <c r="L6" s="10">
        <v>185</v>
      </c>
    </row>
    <row r="7" spans="3:12" ht="15" thickBot="1" x14ac:dyDescent="0.35">
      <c r="C7" s="3" t="s">
        <v>2</v>
      </c>
      <c r="D7" s="3">
        <v>3.16</v>
      </c>
      <c r="G7" s="6" t="s">
        <v>17</v>
      </c>
      <c r="H7" s="11">
        <v>0.1</v>
      </c>
      <c r="K7" s="6" t="s">
        <v>9</v>
      </c>
      <c r="L7" s="22">
        <v>290</v>
      </c>
    </row>
    <row r="8" spans="3:12" x14ac:dyDescent="0.3">
      <c r="C8" s="3" t="s">
        <v>3</v>
      </c>
      <c r="D8" s="3">
        <f>D7*0.2</f>
        <v>0.63200000000000012</v>
      </c>
    </row>
    <row r="9" spans="3:12" x14ac:dyDescent="0.3">
      <c r="C9" s="3" t="s">
        <v>11</v>
      </c>
      <c r="D9" s="3">
        <f>D7-D8</f>
        <v>2.528</v>
      </c>
    </row>
    <row r="10" spans="3:12" x14ac:dyDescent="0.3">
      <c r="C10" s="3" t="s">
        <v>4</v>
      </c>
      <c r="D10" s="13">
        <f>D6/H6*H7</f>
        <v>250</v>
      </c>
    </row>
    <row r="11" spans="3:12" ht="15" thickBot="1" x14ac:dyDescent="0.35">
      <c r="C11" s="12" t="s">
        <v>12</v>
      </c>
      <c r="D11" s="14">
        <f>D5-D10-D6</f>
        <v>1350</v>
      </c>
    </row>
    <row r="15" spans="3:12" x14ac:dyDescent="0.3">
      <c r="C15" t="s">
        <v>18</v>
      </c>
    </row>
    <row r="17" spans="7:10" x14ac:dyDescent="0.3">
      <c r="H17" s="25" t="s">
        <v>13</v>
      </c>
      <c r="I17" s="25"/>
      <c r="J17" s="25"/>
    </row>
    <row r="18" spans="7:10" ht="15" thickBot="1" x14ac:dyDescent="0.35">
      <c r="H18" s="26"/>
      <c r="I18" s="26"/>
      <c r="J18" s="26"/>
    </row>
    <row r="19" spans="7:10" ht="15" thickBot="1" x14ac:dyDescent="0.35">
      <c r="G19" s="1" t="s">
        <v>6</v>
      </c>
      <c r="H19" s="17" t="s">
        <v>7</v>
      </c>
      <c r="I19" s="18" t="s">
        <v>8</v>
      </c>
      <c r="J19" s="19" t="s">
        <v>9</v>
      </c>
    </row>
    <row r="20" spans="7:10" x14ac:dyDescent="0.3">
      <c r="G20" s="1">
        <v>2025</v>
      </c>
      <c r="H20" s="13">
        <f>D9*L5</f>
        <v>128.928</v>
      </c>
      <c r="I20" s="13">
        <f>D9*L6</f>
        <v>467.68</v>
      </c>
      <c r="J20" s="13">
        <f>D9*L7</f>
        <v>733.12</v>
      </c>
    </row>
    <row r="21" spans="7:10" x14ac:dyDescent="0.3">
      <c r="G21" s="1">
        <f>G20+1</f>
        <v>2026</v>
      </c>
      <c r="H21" s="15">
        <f>H20*(1+$H$5)</f>
        <v>131.50656000000001</v>
      </c>
      <c r="I21" s="15">
        <f>I20*(1+$H$5)</f>
        <v>477.03360000000004</v>
      </c>
      <c r="J21" s="15">
        <f>J20*(1+$H$5)</f>
        <v>747.78240000000005</v>
      </c>
    </row>
    <row r="22" spans="7:10" x14ac:dyDescent="0.3">
      <c r="G22" s="1">
        <f t="shared" ref="G22:G85" si="0">G21+1</f>
        <v>2027</v>
      </c>
      <c r="H22" s="15">
        <f t="shared" ref="H22:H85" si="1">H21*(1+$H$5)</f>
        <v>134.1366912</v>
      </c>
      <c r="I22" s="15">
        <f t="shared" ref="I22:I85" si="2">I21*(1+$H$5)</f>
        <v>486.57427200000006</v>
      </c>
      <c r="J22" s="15">
        <f t="shared" ref="J22:J85" si="3">J21*(1+$H$5)</f>
        <v>762.73804800000005</v>
      </c>
    </row>
    <row r="23" spans="7:10" x14ac:dyDescent="0.3">
      <c r="G23" s="1">
        <f t="shared" si="0"/>
        <v>2028</v>
      </c>
      <c r="H23" s="15">
        <f t="shared" si="1"/>
        <v>136.819425024</v>
      </c>
      <c r="I23" s="15">
        <f t="shared" si="2"/>
        <v>496.30575744000009</v>
      </c>
      <c r="J23" s="15">
        <f t="shared" si="3"/>
        <v>777.99280896000005</v>
      </c>
    </row>
    <row r="24" spans="7:10" x14ac:dyDescent="0.3">
      <c r="G24" s="1">
        <f t="shared" si="0"/>
        <v>2029</v>
      </c>
      <c r="H24" s="15">
        <f t="shared" si="1"/>
        <v>139.55581352447999</v>
      </c>
      <c r="I24" s="15">
        <f t="shared" si="2"/>
        <v>506.23187258880012</v>
      </c>
      <c r="J24" s="15">
        <f t="shared" si="3"/>
        <v>793.55266513920003</v>
      </c>
    </row>
    <row r="25" spans="7:10" x14ac:dyDescent="0.3">
      <c r="G25" s="1">
        <f t="shared" si="0"/>
        <v>2030</v>
      </c>
      <c r="H25" s="15">
        <f t="shared" si="1"/>
        <v>142.34692979496958</v>
      </c>
      <c r="I25" s="15">
        <f t="shared" si="2"/>
        <v>516.35651004057615</v>
      </c>
      <c r="J25" s="15">
        <f t="shared" si="3"/>
        <v>809.42371844198408</v>
      </c>
    </row>
    <row r="26" spans="7:10" x14ac:dyDescent="0.3">
      <c r="G26" s="1">
        <f t="shared" si="0"/>
        <v>2031</v>
      </c>
      <c r="H26" s="15">
        <f t="shared" si="1"/>
        <v>145.19386839086897</v>
      </c>
      <c r="I26" s="15">
        <f t="shared" si="2"/>
        <v>526.68364024138771</v>
      </c>
      <c r="J26" s="15">
        <f t="shared" si="3"/>
        <v>825.61219281082379</v>
      </c>
    </row>
    <row r="27" spans="7:10" x14ac:dyDescent="0.3">
      <c r="G27" s="1">
        <f t="shared" si="0"/>
        <v>2032</v>
      </c>
      <c r="H27" s="15">
        <f t="shared" si="1"/>
        <v>148.09774575868636</v>
      </c>
      <c r="I27" s="15">
        <f t="shared" si="2"/>
        <v>537.21731304621551</v>
      </c>
      <c r="J27" s="15">
        <f t="shared" si="3"/>
        <v>842.1244366670403</v>
      </c>
    </row>
    <row r="28" spans="7:10" x14ac:dyDescent="0.3">
      <c r="G28" s="1">
        <f t="shared" si="0"/>
        <v>2033</v>
      </c>
      <c r="H28" s="15">
        <f t="shared" si="1"/>
        <v>151.05970067386008</v>
      </c>
      <c r="I28" s="15">
        <f t="shared" si="2"/>
        <v>547.96165930713983</v>
      </c>
      <c r="J28" s="15">
        <f t="shared" si="3"/>
        <v>858.96692540038111</v>
      </c>
    </row>
    <row r="29" spans="7:10" x14ac:dyDescent="0.3">
      <c r="G29" s="1">
        <f t="shared" si="0"/>
        <v>2034</v>
      </c>
      <c r="H29" s="15">
        <f t="shared" si="1"/>
        <v>154.08089468733729</v>
      </c>
      <c r="I29" s="15">
        <f t="shared" si="2"/>
        <v>558.92089249328262</v>
      </c>
      <c r="J29" s="15">
        <f t="shared" si="3"/>
        <v>876.14626390838873</v>
      </c>
    </row>
    <row r="30" spans="7:10" x14ac:dyDescent="0.3">
      <c r="G30" s="1">
        <f t="shared" si="0"/>
        <v>2035</v>
      </c>
      <c r="H30" s="15">
        <f t="shared" si="1"/>
        <v>157.16251258108403</v>
      </c>
      <c r="I30" s="15">
        <f t="shared" si="2"/>
        <v>570.09931034314832</v>
      </c>
      <c r="J30" s="15">
        <f t="shared" si="3"/>
        <v>893.66918918655654</v>
      </c>
    </row>
    <row r="31" spans="7:10" x14ac:dyDescent="0.3">
      <c r="G31" s="1">
        <f t="shared" si="0"/>
        <v>2036</v>
      </c>
      <c r="H31" s="15">
        <f t="shared" si="1"/>
        <v>160.30576283270571</v>
      </c>
      <c r="I31" s="15">
        <f t="shared" si="2"/>
        <v>581.50129655001126</v>
      </c>
      <c r="J31" s="15">
        <f t="shared" si="3"/>
        <v>911.54257297028767</v>
      </c>
    </row>
    <row r="32" spans="7:10" x14ac:dyDescent="0.3">
      <c r="G32" s="1">
        <f t="shared" si="0"/>
        <v>2037</v>
      </c>
      <c r="H32" s="15">
        <f t="shared" si="1"/>
        <v>163.51187808935984</v>
      </c>
      <c r="I32" s="15">
        <f t="shared" si="2"/>
        <v>593.13132248101147</v>
      </c>
      <c r="J32" s="15">
        <f t="shared" si="3"/>
        <v>929.77342442969348</v>
      </c>
    </row>
    <row r="33" spans="7:10" x14ac:dyDescent="0.3">
      <c r="G33" s="1">
        <f t="shared" si="0"/>
        <v>2038</v>
      </c>
      <c r="H33" s="15">
        <f t="shared" si="1"/>
        <v>166.78211565114705</v>
      </c>
      <c r="I33" s="15">
        <f t="shared" si="2"/>
        <v>604.99394893063175</v>
      </c>
      <c r="J33" s="15">
        <f t="shared" si="3"/>
        <v>948.36889291828732</v>
      </c>
    </row>
    <row r="34" spans="7:10" x14ac:dyDescent="0.3">
      <c r="G34" s="1">
        <f t="shared" si="0"/>
        <v>2039</v>
      </c>
      <c r="H34" s="15">
        <f t="shared" si="1"/>
        <v>170.11775796416998</v>
      </c>
      <c r="I34" s="15">
        <f t="shared" si="2"/>
        <v>617.0938279092444</v>
      </c>
      <c r="J34" s="15">
        <f t="shared" si="3"/>
        <v>967.33627077665312</v>
      </c>
    </row>
    <row r="35" spans="7:10" x14ac:dyDescent="0.3">
      <c r="G35" s="1">
        <f t="shared" si="0"/>
        <v>2040</v>
      </c>
      <c r="H35" s="15">
        <f t="shared" si="1"/>
        <v>173.5201131234534</v>
      </c>
      <c r="I35" s="15">
        <f t="shared" si="2"/>
        <v>629.43570446742933</v>
      </c>
      <c r="J35" s="15">
        <f t="shared" si="3"/>
        <v>986.68299619218624</v>
      </c>
    </row>
    <row r="36" spans="7:10" x14ac:dyDescent="0.3">
      <c r="G36" s="1">
        <f t="shared" si="0"/>
        <v>2041</v>
      </c>
      <c r="H36" s="15">
        <f t="shared" si="1"/>
        <v>176.99051538592246</v>
      </c>
      <c r="I36" s="15">
        <f t="shared" si="2"/>
        <v>642.02441855677796</v>
      </c>
      <c r="J36" s="15">
        <f t="shared" si="3"/>
        <v>1006.41665611603</v>
      </c>
    </row>
    <row r="37" spans="7:10" x14ac:dyDescent="0.3">
      <c r="G37" s="1">
        <f t="shared" si="0"/>
        <v>2042</v>
      </c>
      <c r="H37" s="15">
        <f t="shared" si="1"/>
        <v>180.53032569364092</v>
      </c>
      <c r="I37" s="15">
        <f t="shared" si="2"/>
        <v>654.86490692791358</v>
      </c>
      <c r="J37" s="15">
        <f t="shared" si="3"/>
        <v>1026.5449892383506</v>
      </c>
    </row>
    <row r="38" spans="7:10" x14ac:dyDescent="0.3">
      <c r="G38" s="1">
        <f t="shared" si="0"/>
        <v>2043</v>
      </c>
      <c r="H38" s="15">
        <f t="shared" si="1"/>
        <v>184.14093220751374</v>
      </c>
      <c r="I38" s="15">
        <f t="shared" si="2"/>
        <v>667.96220506647182</v>
      </c>
      <c r="J38" s="15">
        <f t="shared" si="3"/>
        <v>1047.0758890231177</v>
      </c>
    </row>
    <row r="39" spans="7:10" x14ac:dyDescent="0.3">
      <c r="G39" s="1">
        <f t="shared" si="0"/>
        <v>2044</v>
      </c>
      <c r="H39" s="15">
        <f t="shared" si="1"/>
        <v>187.82375085166402</v>
      </c>
      <c r="I39" s="15">
        <f t="shared" si="2"/>
        <v>681.32144916780123</v>
      </c>
      <c r="J39" s="15">
        <f t="shared" si="3"/>
        <v>1068.0174068035801</v>
      </c>
    </row>
    <row r="40" spans="7:10" x14ac:dyDescent="0.3">
      <c r="G40" s="1">
        <f t="shared" si="0"/>
        <v>2045</v>
      </c>
      <c r="H40" s="15">
        <f t="shared" si="1"/>
        <v>191.58022586869731</v>
      </c>
      <c r="I40" s="15">
        <f t="shared" si="2"/>
        <v>694.94787815115728</v>
      </c>
      <c r="J40" s="15">
        <f t="shared" si="3"/>
        <v>1089.3777549396518</v>
      </c>
    </row>
    <row r="41" spans="7:10" x14ac:dyDescent="0.3">
      <c r="G41" s="1">
        <f t="shared" si="0"/>
        <v>2046</v>
      </c>
      <c r="H41" s="15">
        <f t="shared" si="1"/>
        <v>195.41183038607127</v>
      </c>
      <c r="I41" s="15">
        <f t="shared" si="2"/>
        <v>708.84683571418043</v>
      </c>
      <c r="J41" s="15">
        <f t="shared" si="3"/>
        <v>1111.1653100384449</v>
      </c>
    </row>
    <row r="42" spans="7:10" x14ac:dyDescent="0.3">
      <c r="G42" s="1">
        <f t="shared" si="0"/>
        <v>2047</v>
      </c>
      <c r="H42" s="15">
        <f t="shared" si="1"/>
        <v>199.32006699379269</v>
      </c>
      <c r="I42" s="15">
        <f t="shared" si="2"/>
        <v>723.0237724284641</v>
      </c>
      <c r="J42" s="15">
        <f t="shared" si="3"/>
        <v>1133.3886162392139</v>
      </c>
    </row>
    <row r="43" spans="7:10" x14ac:dyDescent="0.3">
      <c r="G43" s="1">
        <f t="shared" si="0"/>
        <v>2048</v>
      </c>
      <c r="H43" s="15">
        <f t="shared" si="1"/>
        <v>203.30646833366856</v>
      </c>
      <c r="I43" s="15">
        <f t="shared" si="2"/>
        <v>737.48424787703334</v>
      </c>
      <c r="J43" s="15">
        <f t="shared" si="3"/>
        <v>1156.0563885639981</v>
      </c>
    </row>
    <row r="44" spans="7:10" x14ac:dyDescent="0.3">
      <c r="G44" s="1">
        <f t="shared" si="0"/>
        <v>2049</v>
      </c>
      <c r="H44" s="15">
        <f t="shared" si="1"/>
        <v>207.37259770034194</v>
      </c>
      <c r="I44" s="15">
        <f t="shared" si="2"/>
        <v>752.23393283457403</v>
      </c>
      <c r="J44" s="15">
        <f t="shared" si="3"/>
        <v>1179.1775163352781</v>
      </c>
    </row>
    <row r="45" spans="7:10" x14ac:dyDescent="0.3">
      <c r="G45" s="1">
        <f t="shared" si="0"/>
        <v>2050</v>
      </c>
      <c r="H45" s="15">
        <f t="shared" si="1"/>
        <v>211.52004965434878</v>
      </c>
      <c r="I45" s="15">
        <f t="shared" si="2"/>
        <v>767.27861149126556</v>
      </c>
      <c r="J45" s="15">
        <f t="shared" si="3"/>
        <v>1202.7610666619837</v>
      </c>
    </row>
    <row r="46" spans="7:10" x14ac:dyDescent="0.3">
      <c r="G46" s="1">
        <f t="shared" si="0"/>
        <v>2051</v>
      </c>
      <c r="H46" s="15">
        <f t="shared" si="1"/>
        <v>215.75045064743577</v>
      </c>
      <c r="I46" s="15">
        <f t="shared" si="2"/>
        <v>782.62418372109084</v>
      </c>
      <c r="J46" s="15">
        <f t="shared" si="3"/>
        <v>1226.8162879952233</v>
      </c>
    </row>
    <row r="47" spans="7:10" x14ac:dyDescent="0.3">
      <c r="G47" s="1">
        <f t="shared" si="0"/>
        <v>2052</v>
      </c>
      <c r="H47" s="15">
        <f t="shared" si="1"/>
        <v>220.06545966038448</v>
      </c>
      <c r="I47" s="15">
        <f t="shared" si="2"/>
        <v>798.27666739551273</v>
      </c>
      <c r="J47" s="15">
        <f t="shared" si="3"/>
        <v>1251.3526137551278</v>
      </c>
    </row>
    <row r="48" spans="7:10" x14ac:dyDescent="0.3">
      <c r="G48" s="1">
        <f t="shared" si="0"/>
        <v>2053</v>
      </c>
      <c r="H48" s="15">
        <f t="shared" si="1"/>
        <v>224.46676885359216</v>
      </c>
      <c r="I48" s="15">
        <f t="shared" si="2"/>
        <v>814.24220074342304</v>
      </c>
      <c r="J48" s="15">
        <f t="shared" si="3"/>
        <v>1276.3796660302303</v>
      </c>
    </row>
    <row r="49" spans="7:10" x14ac:dyDescent="0.3">
      <c r="G49" s="1">
        <f t="shared" si="0"/>
        <v>2054</v>
      </c>
      <c r="H49" s="15">
        <f t="shared" si="1"/>
        <v>228.95610423066401</v>
      </c>
      <c r="I49" s="15">
        <f t="shared" si="2"/>
        <v>830.52704475829148</v>
      </c>
      <c r="J49" s="15">
        <f t="shared" si="3"/>
        <v>1301.9072593508349</v>
      </c>
    </row>
    <row r="50" spans="7:10" x14ac:dyDescent="0.3">
      <c r="G50" s="1">
        <f t="shared" si="0"/>
        <v>2055</v>
      </c>
      <c r="H50" s="15">
        <f t="shared" si="1"/>
        <v>233.5352263152773</v>
      </c>
      <c r="I50" s="15">
        <f t="shared" si="2"/>
        <v>847.13758565345734</v>
      </c>
      <c r="J50" s="15">
        <f t="shared" si="3"/>
        <v>1327.9454045378516</v>
      </c>
    </row>
    <row r="51" spans="7:10" x14ac:dyDescent="0.3">
      <c r="G51" s="1">
        <f t="shared" si="0"/>
        <v>2056</v>
      </c>
      <c r="H51" s="15">
        <f t="shared" si="1"/>
        <v>238.20593084158284</v>
      </c>
      <c r="I51" s="15">
        <f t="shared" si="2"/>
        <v>864.08033736652646</v>
      </c>
      <c r="J51" s="15">
        <f t="shared" si="3"/>
        <v>1354.5043126286087</v>
      </c>
    </row>
    <row r="52" spans="7:10" x14ac:dyDescent="0.3">
      <c r="G52" s="1">
        <f t="shared" si="0"/>
        <v>2057</v>
      </c>
      <c r="H52" s="15">
        <f t="shared" si="1"/>
        <v>242.97004945841451</v>
      </c>
      <c r="I52" s="15">
        <f t="shared" si="2"/>
        <v>881.36194411385702</v>
      </c>
      <c r="J52" s="15">
        <f t="shared" si="3"/>
        <v>1381.594398881181</v>
      </c>
    </row>
    <row r="53" spans="7:10" x14ac:dyDescent="0.3">
      <c r="G53" s="1">
        <f t="shared" si="0"/>
        <v>2058</v>
      </c>
      <c r="H53" s="15">
        <f t="shared" si="1"/>
        <v>247.82945044758281</v>
      </c>
      <c r="I53" s="15">
        <f t="shared" si="2"/>
        <v>898.98918299613422</v>
      </c>
      <c r="J53" s="15">
        <f t="shared" si="3"/>
        <v>1409.2262868588045</v>
      </c>
    </row>
    <row r="54" spans="7:10" x14ac:dyDescent="0.3">
      <c r="G54" s="1">
        <f t="shared" si="0"/>
        <v>2059</v>
      </c>
      <c r="H54" s="15">
        <f t="shared" si="1"/>
        <v>252.78603945653447</v>
      </c>
      <c r="I54" s="15">
        <f t="shared" si="2"/>
        <v>916.96896665605686</v>
      </c>
      <c r="J54" s="15">
        <f t="shared" si="3"/>
        <v>1437.4108125959806</v>
      </c>
    </row>
    <row r="55" spans="7:10" x14ac:dyDescent="0.3">
      <c r="G55" s="1">
        <f t="shared" si="0"/>
        <v>2060</v>
      </c>
      <c r="H55" s="15">
        <f t="shared" si="1"/>
        <v>257.84176024566517</v>
      </c>
      <c r="I55" s="15">
        <f t="shared" si="2"/>
        <v>935.30834598917806</v>
      </c>
      <c r="J55" s="15">
        <f t="shared" si="3"/>
        <v>1466.1590288479001</v>
      </c>
    </row>
    <row r="56" spans="7:10" x14ac:dyDescent="0.3">
      <c r="G56" s="1">
        <f t="shared" si="0"/>
        <v>2061</v>
      </c>
      <c r="H56" s="15">
        <f t="shared" si="1"/>
        <v>262.99859545057848</v>
      </c>
      <c r="I56" s="15">
        <f t="shared" si="2"/>
        <v>954.01451290896159</v>
      </c>
      <c r="J56" s="15">
        <f t="shared" si="3"/>
        <v>1495.4822094248582</v>
      </c>
    </row>
    <row r="57" spans="7:10" x14ac:dyDescent="0.3">
      <c r="G57" s="1">
        <f t="shared" si="0"/>
        <v>2062</v>
      </c>
      <c r="H57" s="15">
        <f t="shared" si="1"/>
        <v>268.25856735959007</v>
      </c>
      <c r="I57" s="15">
        <f t="shared" si="2"/>
        <v>973.09480316714087</v>
      </c>
      <c r="J57" s="15">
        <f t="shared" si="3"/>
        <v>1525.3918536133554</v>
      </c>
    </row>
    <row r="58" spans="7:10" x14ac:dyDescent="0.3">
      <c r="G58" s="1">
        <f t="shared" si="0"/>
        <v>2063</v>
      </c>
      <c r="H58" s="15">
        <f t="shared" si="1"/>
        <v>273.62373870678186</v>
      </c>
      <c r="I58" s="15">
        <f t="shared" si="2"/>
        <v>992.55669923048367</v>
      </c>
      <c r="J58" s="15">
        <f t="shared" si="3"/>
        <v>1555.8996906856225</v>
      </c>
    </row>
    <row r="59" spans="7:10" x14ac:dyDescent="0.3">
      <c r="G59" s="1">
        <f t="shared" si="0"/>
        <v>2064</v>
      </c>
      <c r="H59" s="15">
        <f t="shared" si="1"/>
        <v>279.09621348091753</v>
      </c>
      <c r="I59" s="15">
        <f t="shared" si="2"/>
        <v>1012.4078332150933</v>
      </c>
      <c r="J59" s="15">
        <f t="shared" si="3"/>
        <v>1587.017684499335</v>
      </c>
    </row>
    <row r="60" spans="7:10" x14ac:dyDescent="0.3">
      <c r="G60" s="1">
        <f t="shared" si="0"/>
        <v>2065</v>
      </c>
      <c r="H60" s="15">
        <f t="shared" si="1"/>
        <v>284.67813775053588</v>
      </c>
      <c r="I60" s="15">
        <f t="shared" si="2"/>
        <v>1032.6559898793953</v>
      </c>
      <c r="J60" s="15">
        <f t="shared" si="3"/>
        <v>1618.7580381893217</v>
      </c>
    </row>
    <row r="61" spans="7:10" x14ac:dyDescent="0.3">
      <c r="G61" s="1">
        <f t="shared" si="0"/>
        <v>2066</v>
      </c>
      <c r="H61" s="15">
        <f t="shared" si="1"/>
        <v>290.37170050554658</v>
      </c>
      <c r="I61" s="15">
        <f t="shared" si="2"/>
        <v>1053.3091096769833</v>
      </c>
      <c r="J61" s="15">
        <f t="shared" si="3"/>
        <v>1651.1331989531081</v>
      </c>
    </row>
    <row r="62" spans="7:10" x14ac:dyDescent="0.3">
      <c r="G62" s="1">
        <f t="shared" si="0"/>
        <v>2067</v>
      </c>
      <c r="H62" s="15">
        <f t="shared" si="1"/>
        <v>296.17913451565749</v>
      </c>
      <c r="I62" s="15">
        <f t="shared" si="2"/>
        <v>1074.3752918705229</v>
      </c>
      <c r="J62" s="15">
        <f t="shared" si="3"/>
        <v>1684.1558629321703</v>
      </c>
    </row>
    <row r="63" spans="7:10" x14ac:dyDescent="0.3">
      <c r="G63" s="1">
        <f t="shared" si="0"/>
        <v>2068</v>
      </c>
      <c r="H63" s="15">
        <f t="shared" si="1"/>
        <v>302.10271720597063</v>
      </c>
      <c r="I63" s="15">
        <f t="shared" si="2"/>
        <v>1095.8627977079334</v>
      </c>
      <c r="J63" s="15">
        <f t="shared" si="3"/>
        <v>1717.8389801908138</v>
      </c>
    </row>
    <row r="64" spans="7:10" x14ac:dyDescent="0.3">
      <c r="G64" s="1">
        <f t="shared" si="0"/>
        <v>2069</v>
      </c>
      <c r="H64" s="15">
        <f t="shared" si="1"/>
        <v>308.14477155009007</v>
      </c>
      <c r="I64" s="15">
        <f t="shared" si="2"/>
        <v>1117.7800536620921</v>
      </c>
      <c r="J64" s="15">
        <f t="shared" si="3"/>
        <v>1752.19575979463</v>
      </c>
    </row>
    <row r="65" spans="7:10" x14ac:dyDescent="0.3">
      <c r="G65" s="1">
        <f t="shared" si="0"/>
        <v>2070</v>
      </c>
      <c r="H65" s="15">
        <f t="shared" si="1"/>
        <v>314.30766698109187</v>
      </c>
      <c r="I65" s="15">
        <f t="shared" si="2"/>
        <v>1140.1356547353339</v>
      </c>
      <c r="J65" s="15">
        <f t="shared" si="3"/>
        <v>1787.2396749905226</v>
      </c>
    </row>
    <row r="66" spans="7:10" x14ac:dyDescent="0.3">
      <c r="G66" s="1">
        <f t="shared" si="0"/>
        <v>2071</v>
      </c>
      <c r="H66" s="15">
        <f t="shared" si="1"/>
        <v>320.59382032071369</v>
      </c>
      <c r="I66" s="15">
        <f t="shared" si="2"/>
        <v>1162.9383678300405</v>
      </c>
      <c r="J66" s="15">
        <f t="shared" si="3"/>
        <v>1822.984468490333</v>
      </c>
    </row>
    <row r="67" spans="7:10" x14ac:dyDescent="0.3">
      <c r="G67" s="1">
        <f t="shared" si="0"/>
        <v>2072</v>
      </c>
      <c r="H67" s="15">
        <f t="shared" si="1"/>
        <v>327.005696727128</v>
      </c>
      <c r="I67" s="15">
        <f t="shared" si="2"/>
        <v>1186.1971351866414</v>
      </c>
      <c r="J67" s="15">
        <f t="shared" si="3"/>
        <v>1859.4441578601397</v>
      </c>
    </row>
    <row r="68" spans="7:10" x14ac:dyDescent="0.3">
      <c r="G68" s="1">
        <f t="shared" si="0"/>
        <v>2073</v>
      </c>
      <c r="H68" s="15">
        <f t="shared" si="1"/>
        <v>333.54581066167054</v>
      </c>
      <c r="I68" s="15">
        <f t="shared" si="2"/>
        <v>1209.9210778903741</v>
      </c>
      <c r="J68" s="15">
        <f t="shared" si="3"/>
        <v>1896.6330410173425</v>
      </c>
    </row>
    <row r="69" spans="7:10" x14ac:dyDescent="0.3">
      <c r="G69" s="1">
        <f t="shared" si="0"/>
        <v>2074</v>
      </c>
      <c r="H69" s="15">
        <f t="shared" si="1"/>
        <v>340.21672687490394</v>
      </c>
      <c r="I69" s="15">
        <f t="shared" si="2"/>
        <v>1234.1194994481816</v>
      </c>
      <c r="J69" s="15">
        <f t="shared" si="3"/>
        <v>1934.5657018376894</v>
      </c>
    </row>
    <row r="70" spans="7:10" x14ac:dyDescent="0.3">
      <c r="G70" s="1">
        <f t="shared" si="0"/>
        <v>2075</v>
      </c>
      <c r="H70" s="15">
        <f t="shared" si="1"/>
        <v>347.02106141240205</v>
      </c>
      <c r="I70" s="15">
        <f t="shared" si="2"/>
        <v>1258.8018894371453</v>
      </c>
      <c r="J70" s="15">
        <f t="shared" si="3"/>
        <v>1973.2570158744431</v>
      </c>
    </row>
    <row r="71" spans="7:10" x14ac:dyDescent="0.3">
      <c r="G71" s="1">
        <f t="shared" si="0"/>
        <v>2076</v>
      </c>
      <c r="H71" s="15">
        <f t="shared" si="1"/>
        <v>353.9614826406501</v>
      </c>
      <c r="I71" s="15">
        <f t="shared" si="2"/>
        <v>1283.9779272258882</v>
      </c>
      <c r="J71" s="15">
        <f t="shared" si="3"/>
        <v>2012.7221561919321</v>
      </c>
    </row>
    <row r="72" spans="7:10" x14ac:dyDescent="0.3">
      <c r="G72" s="1">
        <f t="shared" si="0"/>
        <v>2077</v>
      </c>
      <c r="H72" s="15">
        <f t="shared" si="1"/>
        <v>361.04071229346312</v>
      </c>
      <c r="I72" s="15">
        <f t="shared" si="2"/>
        <v>1309.6574857704059</v>
      </c>
      <c r="J72" s="15">
        <f t="shared" si="3"/>
        <v>2052.9765993157707</v>
      </c>
    </row>
    <row r="73" spans="7:10" x14ac:dyDescent="0.3">
      <c r="G73" s="1">
        <f t="shared" si="0"/>
        <v>2078</v>
      </c>
      <c r="H73" s="15">
        <f t="shared" si="1"/>
        <v>368.26152653933241</v>
      </c>
      <c r="I73" s="15">
        <f t="shared" si="2"/>
        <v>1335.8506354858141</v>
      </c>
      <c r="J73" s="15">
        <f t="shared" si="3"/>
        <v>2094.0361313020862</v>
      </c>
    </row>
    <row r="74" spans="7:10" x14ac:dyDescent="0.3">
      <c r="G74" s="1">
        <f t="shared" si="0"/>
        <v>2079</v>
      </c>
      <c r="H74" s="15">
        <f t="shared" si="1"/>
        <v>375.62675707011908</v>
      </c>
      <c r="I74" s="15">
        <f t="shared" si="2"/>
        <v>1362.5676481955304</v>
      </c>
      <c r="J74" s="15">
        <f t="shared" si="3"/>
        <v>2135.9168539281281</v>
      </c>
    </row>
    <row r="75" spans="7:10" x14ac:dyDescent="0.3">
      <c r="G75" s="1">
        <f t="shared" si="0"/>
        <v>2080</v>
      </c>
      <c r="H75" s="15">
        <f t="shared" si="1"/>
        <v>383.13929221152148</v>
      </c>
      <c r="I75" s="15">
        <f t="shared" si="2"/>
        <v>1389.8190011594411</v>
      </c>
      <c r="J75" s="15">
        <f t="shared" si="3"/>
        <v>2178.6351910066905</v>
      </c>
    </row>
    <row r="76" spans="7:10" x14ac:dyDescent="0.3">
      <c r="G76" s="1">
        <f t="shared" si="0"/>
        <v>2081</v>
      </c>
      <c r="H76" s="15">
        <f t="shared" si="1"/>
        <v>390.80207805575191</v>
      </c>
      <c r="I76" s="15">
        <f t="shared" si="2"/>
        <v>1417.61538118263</v>
      </c>
      <c r="J76" s="15">
        <f t="shared" si="3"/>
        <v>2222.2078948268245</v>
      </c>
    </row>
    <row r="77" spans="7:10" x14ac:dyDescent="0.3">
      <c r="G77" s="1">
        <f t="shared" si="0"/>
        <v>2082</v>
      </c>
      <c r="H77" s="15">
        <f t="shared" si="1"/>
        <v>398.61811961686698</v>
      </c>
      <c r="I77" s="15">
        <f t="shared" si="2"/>
        <v>1445.9676888062827</v>
      </c>
      <c r="J77" s="15">
        <f t="shared" si="3"/>
        <v>2266.6520527233611</v>
      </c>
    </row>
    <row r="78" spans="7:10" x14ac:dyDescent="0.3">
      <c r="G78" s="1">
        <f t="shared" si="0"/>
        <v>2083</v>
      </c>
      <c r="H78" s="15">
        <f t="shared" si="1"/>
        <v>406.59048200920432</v>
      </c>
      <c r="I78" s="15">
        <f t="shared" si="2"/>
        <v>1474.8870425824084</v>
      </c>
      <c r="J78" s="15">
        <f t="shared" si="3"/>
        <v>2311.9850937778283</v>
      </c>
    </row>
    <row r="79" spans="7:10" x14ac:dyDescent="0.3">
      <c r="G79" s="1">
        <f t="shared" si="0"/>
        <v>2084</v>
      </c>
      <c r="H79" s="15">
        <f t="shared" si="1"/>
        <v>414.72229164938841</v>
      </c>
      <c r="I79" s="15">
        <f t="shared" si="2"/>
        <v>1504.3847834340565</v>
      </c>
      <c r="J79" s="15">
        <f t="shared" si="3"/>
        <v>2358.2247956533847</v>
      </c>
    </row>
    <row r="80" spans="7:10" x14ac:dyDescent="0.3">
      <c r="G80" s="1">
        <f t="shared" si="0"/>
        <v>2085</v>
      </c>
      <c r="H80" s="15">
        <f t="shared" si="1"/>
        <v>423.01673748237619</v>
      </c>
      <c r="I80" s="15">
        <f t="shared" si="2"/>
        <v>1534.4724791027377</v>
      </c>
      <c r="J80" s="15">
        <f t="shared" si="3"/>
        <v>2405.3892915664524</v>
      </c>
    </row>
    <row r="81" spans="7:10" x14ac:dyDescent="0.3">
      <c r="G81" s="1">
        <f t="shared" si="0"/>
        <v>2086</v>
      </c>
      <c r="H81" s="15">
        <f t="shared" si="1"/>
        <v>431.47707223202372</v>
      </c>
      <c r="I81" s="15">
        <f t="shared" si="2"/>
        <v>1565.1619286847924</v>
      </c>
      <c r="J81" s="15">
        <f t="shared" si="3"/>
        <v>2453.4970773977816</v>
      </c>
    </row>
    <row r="82" spans="7:10" x14ac:dyDescent="0.3">
      <c r="G82" s="1">
        <f t="shared" si="0"/>
        <v>2087</v>
      </c>
      <c r="H82" s="15">
        <f t="shared" si="1"/>
        <v>440.10661367666421</v>
      </c>
      <c r="I82" s="15">
        <f t="shared" si="2"/>
        <v>1596.4651672584882</v>
      </c>
      <c r="J82" s="15">
        <f t="shared" si="3"/>
        <v>2502.5670189457373</v>
      </c>
    </row>
    <row r="83" spans="7:10" x14ac:dyDescent="0.3">
      <c r="G83" s="1">
        <f t="shared" si="0"/>
        <v>2088</v>
      </c>
      <c r="H83" s="15">
        <f t="shared" si="1"/>
        <v>448.9087459501975</v>
      </c>
      <c r="I83" s="15">
        <f t="shared" si="2"/>
        <v>1628.394470603658</v>
      </c>
      <c r="J83" s="15">
        <f t="shared" si="3"/>
        <v>2552.6183593246519</v>
      </c>
    </row>
    <row r="84" spans="7:10" x14ac:dyDescent="0.3">
      <c r="G84" s="1">
        <f t="shared" si="0"/>
        <v>2089</v>
      </c>
      <c r="H84" s="15">
        <f t="shared" si="1"/>
        <v>457.88692086920145</v>
      </c>
      <c r="I84" s="15">
        <f t="shared" si="2"/>
        <v>1660.9623600157311</v>
      </c>
      <c r="J84" s="15">
        <f t="shared" si="3"/>
        <v>2603.6707265111449</v>
      </c>
    </row>
    <row r="85" spans="7:10" x14ac:dyDescent="0.3">
      <c r="G85" s="1">
        <f t="shared" si="0"/>
        <v>2090</v>
      </c>
      <c r="H85" s="15">
        <f t="shared" si="1"/>
        <v>467.0446592865855</v>
      </c>
      <c r="I85" s="15">
        <f t="shared" si="2"/>
        <v>1694.1816072160457</v>
      </c>
      <c r="J85" s="15">
        <f t="shared" si="3"/>
        <v>2655.744141041368</v>
      </c>
    </row>
    <row r="86" spans="7:10" x14ac:dyDescent="0.3">
      <c r="G86" s="1">
        <f t="shared" ref="G86:G95" si="4">G85+1</f>
        <v>2091</v>
      </c>
      <c r="H86" s="15">
        <f t="shared" ref="H86:H95" si="5">H85*(1+$H$5)</f>
        <v>476.38555247231722</v>
      </c>
      <c r="I86" s="15">
        <f t="shared" ref="I86:I95" si="6">I85*(1+$H$5)</f>
        <v>1728.0652393603666</v>
      </c>
      <c r="J86" s="15">
        <f t="shared" ref="J86:J95" si="7">J85*(1+$H$5)</f>
        <v>2708.8590238621955</v>
      </c>
    </row>
    <row r="87" spans="7:10" x14ac:dyDescent="0.3">
      <c r="G87" s="1">
        <f t="shared" si="4"/>
        <v>2092</v>
      </c>
      <c r="H87" s="15">
        <f t="shared" si="5"/>
        <v>485.91326352176355</v>
      </c>
      <c r="I87" s="15">
        <f t="shared" si="6"/>
        <v>1762.6265441475739</v>
      </c>
      <c r="J87" s="15">
        <f t="shared" si="7"/>
        <v>2763.0362043394393</v>
      </c>
    </row>
    <row r="88" spans="7:10" x14ac:dyDescent="0.3">
      <c r="G88" s="1">
        <f t="shared" si="4"/>
        <v>2093</v>
      </c>
      <c r="H88" s="15">
        <f t="shared" si="5"/>
        <v>495.63152879219882</v>
      </c>
      <c r="I88" s="15">
        <f t="shared" si="6"/>
        <v>1797.8790750305254</v>
      </c>
      <c r="J88" s="15">
        <f t="shared" si="7"/>
        <v>2818.2969284262281</v>
      </c>
    </row>
    <row r="89" spans="7:10" x14ac:dyDescent="0.3">
      <c r="G89" s="1">
        <f t="shared" si="4"/>
        <v>2094</v>
      </c>
      <c r="H89" s="15">
        <f t="shared" si="5"/>
        <v>505.54415936804281</v>
      </c>
      <c r="I89" s="15">
        <f t="shared" si="6"/>
        <v>1833.836656531136</v>
      </c>
      <c r="J89" s="15">
        <f t="shared" si="7"/>
        <v>2874.6628669947527</v>
      </c>
    </row>
    <row r="90" spans="7:10" x14ac:dyDescent="0.3">
      <c r="G90" s="1">
        <f t="shared" si="4"/>
        <v>2095</v>
      </c>
      <c r="H90" s="15">
        <f t="shared" si="5"/>
        <v>515.65504255540372</v>
      </c>
      <c r="I90" s="15">
        <f t="shared" si="6"/>
        <v>1870.5133896617588</v>
      </c>
      <c r="J90" s="15">
        <f t="shared" si="7"/>
        <v>2932.1561243346478</v>
      </c>
    </row>
    <row r="91" spans="7:10" x14ac:dyDescent="0.3">
      <c r="G91" s="1">
        <f t="shared" si="4"/>
        <v>2096</v>
      </c>
      <c r="H91" s="15">
        <f t="shared" si="5"/>
        <v>525.96814340651179</v>
      </c>
      <c r="I91" s="15">
        <f t="shared" si="6"/>
        <v>1907.9236574549939</v>
      </c>
      <c r="J91" s="15">
        <f t="shared" si="7"/>
        <v>2990.7992468213406</v>
      </c>
    </row>
    <row r="92" spans="7:10" x14ac:dyDescent="0.3">
      <c r="G92" s="1">
        <f t="shared" si="4"/>
        <v>2097</v>
      </c>
      <c r="H92" s="15">
        <f t="shared" si="5"/>
        <v>536.48750627464199</v>
      </c>
      <c r="I92" s="15">
        <f t="shared" si="6"/>
        <v>1946.0821306040939</v>
      </c>
      <c r="J92" s="15">
        <f t="shared" si="7"/>
        <v>3050.6152317577676</v>
      </c>
    </row>
    <row r="93" spans="7:10" x14ac:dyDescent="0.3">
      <c r="G93" s="1">
        <f t="shared" si="4"/>
        <v>2098</v>
      </c>
      <c r="H93" s="15">
        <f t="shared" si="5"/>
        <v>547.21725640013483</v>
      </c>
      <c r="I93" s="15">
        <f t="shared" si="6"/>
        <v>1985.0037732161759</v>
      </c>
      <c r="J93" s="15">
        <f t="shared" si="7"/>
        <v>3111.627536392923</v>
      </c>
    </row>
    <row r="94" spans="7:10" x14ac:dyDescent="0.3">
      <c r="G94" s="1">
        <f t="shared" si="4"/>
        <v>2099</v>
      </c>
      <c r="H94" s="15">
        <f t="shared" si="5"/>
        <v>558.16160152813757</v>
      </c>
      <c r="I94" s="15">
        <f t="shared" si="6"/>
        <v>2024.7038486804995</v>
      </c>
      <c r="J94" s="15">
        <f t="shared" si="7"/>
        <v>3173.8600871207814</v>
      </c>
    </row>
    <row r="95" spans="7:10" ht="15" thickBot="1" x14ac:dyDescent="0.35">
      <c r="G95" s="1">
        <f t="shared" si="4"/>
        <v>2100</v>
      </c>
      <c r="H95" s="16">
        <f t="shared" si="5"/>
        <v>569.32483355870033</v>
      </c>
      <c r="I95" s="16">
        <f t="shared" si="6"/>
        <v>2065.1979256541094</v>
      </c>
      <c r="J95" s="16">
        <f t="shared" si="7"/>
        <v>3237.337288863197</v>
      </c>
    </row>
    <row r="96" spans="7:10" x14ac:dyDescent="0.3">
      <c r="G96" s="1"/>
    </row>
    <row r="97" spans="7:7" x14ac:dyDescent="0.3">
      <c r="G97" s="1"/>
    </row>
    <row r="98" spans="7:7" x14ac:dyDescent="0.3">
      <c r="G98" s="1"/>
    </row>
    <row r="99" spans="7:7" x14ac:dyDescent="0.3">
      <c r="G99" s="1"/>
    </row>
    <row r="100" spans="7:7" x14ac:dyDescent="0.3">
      <c r="G100" s="1"/>
    </row>
    <row r="101" spans="7:7" x14ac:dyDescent="0.3">
      <c r="G101" s="1"/>
    </row>
    <row r="102" spans="7:7" x14ac:dyDescent="0.3">
      <c r="G102" s="1"/>
    </row>
    <row r="103" spans="7:7" x14ac:dyDescent="0.3">
      <c r="G103" s="1"/>
    </row>
    <row r="104" spans="7:7" x14ac:dyDescent="0.3">
      <c r="G104" s="1"/>
    </row>
    <row r="105" spans="7:7" x14ac:dyDescent="0.3">
      <c r="G105" s="1"/>
    </row>
    <row r="106" spans="7:7" x14ac:dyDescent="0.3">
      <c r="G106" s="1"/>
    </row>
    <row r="107" spans="7:7" x14ac:dyDescent="0.3">
      <c r="G107" s="1"/>
    </row>
    <row r="108" spans="7:7" x14ac:dyDescent="0.3">
      <c r="G108" s="1"/>
    </row>
    <row r="109" spans="7:7" x14ac:dyDescent="0.3">
      <c r="G109" s="1"/>
    </row>
  </sheetData>
  <mergeCells count="4">
    <mergeCell ref="C4:D4"/>
    <mergeCell ref="G4:H4"/>
    <mergeCell ref="K4:L4"/>
    <mergeCell ref="H17:J18"/>
  </mergeCells>
  <conditionalFormatting sqref="H20:J95">
    <cfRule type="expression" dxfId="1" priority="1">
      <formula>H20 &gt;= $D$11</formula>
    </cfRule>
    <cfRule type="expression" dxfId="0" priority="2">
      <formula>$H$20:$I$95&gt;=$D$11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Simeone</dc:creator>
  <cp:lastModifiedBy>Giulio Simeone</cp:lastModifiedBy>
  <dcterms:created xsi:type="dcterms:W3CDTF">2025-06-17T16:54:05Z</dcterms:created>
  <dcterms:modified xsi:type="dcterms:W3CDTF">2025-06-25T00:15:04Z</dcterms:modified>
</cp:coreProperties>
</file>