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AE4E4FF4-F4A2-47C1-8C8E-09A92C97C00D}" xr6:coauthVersionLast="47" xr6:coauthVersionMax="47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Totals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3" l="1"/>
  <c r="D11" i="14"/>
  <c r="D12" i="14"/>
  <c r="D13" i="14"/>
  <c r="D14" i="14"/>
  <c r="D15" i="14"/>
  <c r="D16" i="14"/>
  <c r="G16" i="14"/>
  <c r="G11" i="14"/>
  <c r="G12" i="14"/>
  <c r="G13" i="14"/>
  <c r="G14" i="14"/>
  <c r="G15" i="14"/>
  <c r="J11" i="14"/>
  <c r="J12" i="14"/>
  <c r="J13" i="14"/>
  <c r="J14" i="14"/>
  <c r="J15" i="14"/>
  <c r="J16" i="14"/>
  <c r="M11" i="14"/>
  <c r="M12" i="14"/>
  <c r="M13" i="14"/>
  <c r="M14" i="14"/>
  <c r="M15" i="14"/>
  <c r="M16" i="14"/>
  <c r="P11" i="14"/>
  <c r="P12" i="14"/>
  <c r="P13" i="14"/>
  <c r="P14" i="14"/>
  <c r="P15" i="14"/>
  <c r="P16" i="14"/>
  <c r="S11" i="14"/>
  <c r="S12" i="14"/>
  <c r="S13" i="14"/>
  <c r="S14" i="14"/>
  <c r="S15" i="14"/>
  <c r="S16" i="14"/>
  <c r="V11" i="14"/>
  <c r="V12" i="14"/>
  <c r="V13" i="14"/>
  <c r="V14" i="14"/>
  <c r="V15" i="14"/>
  <c r="V16" i="14"/>
  <c r="Y11" i="14"/>
  <c r="Y12" i="14"/>
  <c r="Y13" i="14"/>
  <c r="Y14" i="14"/>
  <c r="Y15" i="14"/>
  <c r="Y16" i="14"/>
  <c r="AB11" i="14"/>
  <c r="AB12" i="14"/>
  <c r="AB13" i="14"/>
  <c r="AB14" i="14"/>
  <c r="AB15" i="14"/>
  <c r="AB16" i="14"/>
  <c r="AE16" i="14"/>
  <c r="AE11" i="14"/>
  <c r="AE12" i="14"/>
  <c r="AE13" i="14"/>
  <c r="AE14" i="14"/>
  <c r="AE15" i="14"/>
  <c r="AE10" i="14"/>
  <c r="AB10" i="14"/>
  <c r="Y10" i="14"/>
  <c r="V10" i="14"/>
  <c r="S10" i="14"/>
  <c r="P10" i="14"/>
  <c r="M10" i="14"/>
  <c r="J10" i="14"/>
  <c r="G10" i="14"/>
  <c r="D10" i="14"/>
  <c r="A11" i="14"/>
  <c r="A12" i="14"/>
  <c r="A14" i="14"/>
  <c r="A10" i="14"/>
  <c r="Q3" i="14"/>
  <c r="Q4" i="14"/>
  <c r="Q5" i="14"/>
  <c r="Q6" i="14"/>
  <c r="Q7" i="14"/>
  <c r="Q8" i="14"/>
  <c r="T3" i="14"/>
  <c r="T4" i="14"/>
  <c r="T5" i="14"/>
  <c r="T6" i="14"/>
  <c r="T7" i="14"/>
  <c r="T8" i="14"/>
  <c r="W3" i="14"/>
  <c r="W4" i="14"/>
  <c r="W5" i="14"/>
  <c r="W6" i="14"/>
  <c r="W7" i="14"/>
  <c r="W8" i="14"/>
  <c r="Z3" i="14"/>
  <c r="Z4" i="14"/>
  <c r="Z5" i="14"/>
  <c r="Z6" i="14"/>
  <c r="Z7" i="14"/>
  <c r="Z8" i="14"/>
  <c r="AC3" i="14"/>
  <c r="AC4" i="14"/>
  <c r="AC5" i="14"/>
  <c r="AC6" i="14"/>
  <c r="AC7" i="14"/>
  <c r="AC8" i="14"/>
  <c r="AF3" i="14"/>
  <c r="AF4" i="14"/>
  <c r="AF5" i="14"/>
  <c r="AF6" i="14"/>
  <c r="AF7" i="14"/>
  <c r="AF8" i="14"/>
  <c r="AF2" i="14"/>
  <c r="AC2" i="14"/>
  <c r="Z2" i="14"/>
  <c r="W2" i="14"/>
  <c r="T2" i="14"/>
  <c r="Q2" i="14"/>
  <c r="N3" i="14"/>
  <c r="N4" i="14"/>
  <c r="N5" i="14"/>
  <c r="N6" i="14"/>
  <c r="N7" i="14"/>
  <c r="N8" i="14"/>
  <c r="N2" i="14"/>
  <c r="K3" i="14"/>
  <c r="K4" i="14"/>
  <c r="K5" i="14"/>
  <c r="K6" i="14"/>
  <c r="K7" i="14"/>
  <c r="K8" i="14"/>
  <c r="K2" i="14"/>
  <c r="H3" i="14"/>
  <c r="H4" i="14"/>
  <c r="H5" i="14"/>
  <c r="H6" i="14"/>
  <c r="H7" i="14"/>
  <c r="H8" i="14"/>
  <c r="H2" i="14"/>
  <c r="E3" i="14"/>
  <c r="E4" i="14"/>
  <c r="E5" i="14"/>
  <c r="E6" i="14"/>
  <c r="E7" i="14"/>
  <c r="E8" i="14"/>
  <c r="E2" i="14"/>
  <c r="B3" i="14"/>
  <c r="B4" i="14"/>
  <c r="B5" i="14"/>
  <c r="A13" i="14" s="1"/>
  <c r="B6" i="14"/>
  <c r="B2" i="14"/>
  <c r="F32" i="13"/>
  <c r="F37" i="13"/>
  <c r="F36" i="13"/>
  <c r="F35" i="13"/>
  <c r="F34" i="13"/>
  <c r="F29" i="13"/>
  <c r="F28" i="13"/>
  <c r="C14" i="13"/>
  <c r="C18" i="13" s="1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<sst xmlns="http://schemas.openxmlformats.org/spreadsheetml/2006/main" count="7184" uniqueCount="124">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</sst>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E31" sqref="E31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topLeftCell="A16" workbookViewId="0">
      <selection activeCell="C38" sqref="C38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7" zoomScaleNormal="100" workbookViewId="0">
      <selection activeCell="F31" sqref="F31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5.42578125" customWidth="1"/>
    <col min="5" max="5" width="19.28515625" customWidth="1"/>
    <col min="6" max="6" width="17.5703125" bestFit="1" customWidth="1"/>
    <col min="9" max="9" width="14.2851562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6" max="26" width="16.7109375" customWidth="1"/>
    <col min="29" max="29" width="20.57031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6" max="46" width="17.28515625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F2" t="s">
        <v>77</v>
      </c>
      <c r="G2">
        <v>15.422140580000001</v>
      </c>
      <c r="H2" t="s">
        <v>13</v>
      </c>
      <c r="J2" t="s">
        <v>77</v>
      </c>
      <c r="K2">
        <v>0</v>
      </c>
      <c r="L2" t="s">
        <v>13</v>
      </c>
      <c r="N2" t="s">
        <v>77</v>
      </c>
      <c r="O2">
        <v>0</v>
      </c>
      <c r="P2" t="s">
        <v>13</v>
      </c>
      <c r="R2" t="s">
        <v>77</v>
      </c>
      <c r="S2">
        <v>0</v>
      </c>
      <c r="T2" t="s">
        <v>13</v>
      </c>
      <c r="V2" t="s">
        <v>77</v>
      </c>
      <c r="W2">
        <v>0</v>
      </c>
      <c r="X2" t="s">
        <v>13</v>
      </c>
      <c r="Z2" t="s">
        <v>77</v>
      </c>
      <c r="AA2">
        <v>0</v>
      </c>
      <c r="AB2" t="s">
        <v>13</v>
      </c>
      <c r="AD2" t="s">
        <v>77</v>
      </c>
      <c r="AE2">
        <v>0</v>
      </c>
      <c r="AF2" t="s">
        <v>13</v>
      </c>
      <c r="AH2" t="s">
        <v>77</v>
      </c>
      <c r="AI2">
        <v>0</v>
      </c>
      <c r="AJ2" t="s">
        <v>13</v>
      </c>
      <c r="AL2" t="s">
        <v>77</v>
      </c>
      <c r="AM2">
        <v>0</v>
      </c>
      <c r="AN2" t="s">
        <v>13</v>
      </c>
      <c r="AP2" t="s">
        <v>77</v>
      </c>
      <c r="AQ2">
        <v>0</v>
      </c>
      <c r="AR2" t="s">
        <v>13</v>
      </c>
      <c r="AT2" t="s">
        <v>77</v>
      </c>
      <c r="AU2">
        <v>0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F3" t="s">
        <v>78</v>
      </c>
      <c r="G3">
        <v>179.16898615000002</v>
      </c>
      <c r="H3" t="s">
        <v>13</v>
      </c>
      <c r="J3" t="s">
        <v>78</v>
      </c>
      <c r="K3">
        <v>175.08665482000001</v>
      </c>
      <c r="L3" t="s">
        <v>13</v>
      </c>
      <c r="N3" t="s">
        <v>78</v>
      </c>
      <c r="O3">
        <v>144.69596603000002</v>
      </c>
      <c r="P3" t="s">
        <v>13</v>
      </c>
      <c r="R3" t="s">
        <v>78</v>
      </c>
      <c r="S3">
        <v>98.883136660000005</v>
      </c>
      <c r="T3" t="s">
        <v>13</v>
      </c>
      <c r="V3" t="s">
        <v>78</v>
      </c>
      <c r="W3">
        <v>0</v>
      </c>
      <c r="X3" t="s">
        <v>13</v>
      </c>
      <c r="Z3" t="s">
        <v>78</v>
      </c>
      <c r="AA3">
        <v>0</v>
      </c>
      <c r="AB3" t="s">
        <v>13</v>
      </c>
      <c r="AD3" t="s">
        <v>78</v>
      </c>
      <c r="AE3">
        <v>0</v>
      </c>
      <c r="AF3" t="s">
        <v>13</v>
      </c>
      <c r="AH3" t="s">
        <v>78</v>
      </c>
      <c r="AI3">
        <v>0</v>
      </c>
      <c r="AJ3" t="s">
        <v>13</v>
      </c>
      <c r="AL3" t="s">
        <v>78</v>
      </c>
      <c r="AM3">
        <v>0</v>
      </c>
      <c r="AN3" t="s">
        <v>13</v>
      </c>
      <c r="AP3" t="s">
        <v>78</v>
      </c>
      <c r="AQ3">
        <v>0</v>
      </c>
      <c r="AR3" t="s">
        <v>13</v>
      </c>
      <c r="AT3" t="s">
        <v>78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F4" t="s">
        <v>79</v>
      </c>
      <c r="G4">
        <v>4025.1786913800001</v>
      </c>
      <c r="H4" t="s">
        <v>13</v>
      </c>
      <c r="J4" t="s">
        <v>79</v>
      </c>
      <c r="K4">
        <v>4025.1786913800001</v>
      </c>
      <c r="L4" t="s">
        <v>13</v>
      </c>
      <c r="N4" t="s">
        <v>79</v>
      </c>
      <c r="O4">
        <v>4025.1786913800001</v>
      </c>
      <c r="P4" t="s">
        <v>13</v>
      </c>
      <c r="R4" t="s">
        <v>79</v>
      </c>
      <c r="S4">
        <v>4025.1786913800001</v>
      </c>
      <c r="T4" t="s">
        <v>13</v>
      </c>
      <c r="V4" t="s">
        <v>79</v>
      </c>
      <c r="W4">
        <v>0</v>
      </c>
      <c r="X4" t="s">
        <v>13</v>
      </c>
      <c r="Z4" t="s">
        <v>79</v>
      </c>
      <c r="AA4">
        <v>0</v>
      </c>
      <c r="AB4" t="s">
        <v>13</v>
      </c>
      <c r="AD4" t="s">
        <v>79</v>
      </c>
      <c r="AE4">
        <v>0</v>
      </c>
      <c r="AF4" t="s">
        <v>13</v>
      </c>
      <c r="AH4" t="s">
        <v>79</v>
      </c>
      <c r="AI4">
        <v>0</v>
      </c>
      <c r="AJ4" t="s">
        <v>13</v>
      </c>
      <c r="AL4" t="s">
        <v>79</v>
      </c>
      <c r="AM4">
        <v>0</v>
      </c>
      <c r="AN4" t="s">
        <v>13</v>
      </c>
      <c r="AP4" t="s">
        <v>79</v>
      </c>
      <c r="AQ4">
        <v>0</v>
      </c>
      <c r="AR4" t="s">
        <v>13</v>
      </c>
      <c r="AT4" t="s">
        <v>79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F5" t="s">
        <v>80</v>
      </c>
      <c r="G5">
        <v>5604.5873237200003</v>
      </c>
      <c r="H5" t="s">
        <v>13</v>
      </c>
      <c r="J5" t="s">
        <v>80</v>
      </c>
      <c r="K5">
        <v>5604.5873237200003</v>
      </c>
      <c r="L5" t="s">
        <v>13</v>
      </c>
      <c r="N5" t="s">
        <v>80</v>
      </c>
      <c r="O5">
        <v>5604.5873237200003</v>
      </c>
      <c r="P5" t="s">
        <v>13</v>
      </c>
      <c r="R5" t="s">
        <v>80</v>
      </c>
      <c r="S5">
        <v>5604.5873237200003</v>
      </c>
      <c r="T5" t="s">
        <v>13</v>
      </c>
      <c r="V5" t="s">
        <v>80</v>
      </c>
      <c r="W5">
        <v>5604.5873237200003</v>
      </c>
      <c r="X5" t="s">
        <v>13</v>
      </c>
      <c r="Z5" t="s">
        <v>80</v>
      </c>
      <c r="AA5">
        <v>5604.5873237200003</v>
      </c>
      <c r="AB5" t="s">
        <v>13</v>
      </c>
      <c r="AD5" t="s">
        <v>80</v>
      </c>
      <c r="AE5">
        <v>5604.5873237200003</v>
      </c>
      <c r="AF5" t="s">
        <v>13</v>
      </c>
      <c r="AH5" t="s">
        <v>80</v>
      </c>
      <c r="AI5">
        <v>5604.5873237200003</v>
      </c>
      <c r="AJ5" t="s">
        <v>13</v>
      </c>
      <c r="AL5" t="s">
        <v>80</v>
      </c>
      <c r="AM5">
        <v>5604.5873237200003</v>
      </c>
      <c r="AN5" t="s">
        <v>13</v>
      </c>
      <c r="AP5" t="s">
        <v>80</v>
      </c>
      <c r="AQ5">
        <v>0</v>
      </c>
      <c r="AR5" t="s">
        <v>13</v>
      </c>
      <c r="AT5" t="s">
        <v>80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F6" t="s">
        <v>81</v>
      </c>
      <c r="G6">
        <v>4800.8216440799997</v>
      </c>
      <c r="H6" t="s">
        <v>13</v>
      </c>
      <c r="J6" t="s">
        <v>81</v>
      </c>
      <c r="K6">
        <v>4800.8216440799997</v>
      </c>
      <c r="L6" t="s">
        <v>13</v>
      </c>
      <c r="N6" t="s">
        <v>81</v>
      </c>
      <c r="O6">
        <v>4800.8216440799997</v>
      </c>
      <c r="P6" t="s">
        <v>13</v>
      </c>
      <c r="R6" t="s">
        <v>81</v>
      </c>
      <c r="S6">
        <v>4800.8216440799997</v>
      </c>
      <c r="T6" t="s">
        <v>13</v>
      </c>
      <c r="V6" t="s">
        <v>81</v>
      </c>
      <c r="W6">
        <v>4800.8216440799997</v>
      </c>
      <c r="X6" t="s">
        <v>13</v>
      </c>
      <c r="Z6" t="s">
        <v>81</v>
      </c>
      <c r="AA6">
        <v>4800.8216440799997</v>
      </c>
      <c r="AB6" t="s">
        <v>13</v>
      </c>
      <c r="AD6" t="s">
        <v>81</v>
      </c>
      <c r="AE6">
        <v>4800.8216440799997</v>
      </c>
      <c r="AF6" t="s">
        <v>13</v>
      </c>
      <c r="AH6" t="s">
        <v>81</v>
      </c>
      <c r="AI6">
        <v>4800.8216440799997</v>
      </c>
      <c r="AJ6" t="s">
        <v>13</v>
      </c>
      <c r="AL6" t="s">
        <v>81</v>
      </c>
      <c r="AM6">
        <v>4800.8216440799997</v>
      </c>
      <c r="AN6" t="s">
        <v>13</v>
      </c>
      <c r="AP6" t="s">
        <v>81</v>
      </c>
      <c r="AQ6">
        <v>0</v>
      </c>
      <c r="AR6" t="s">
        <v>13</v>
      </c>
      <c r="AT6" t="s">
        <v>81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F7" t="s">
        <v>82</v>
      </c>
      <c r="G7">
        <v>2677.5557601100004</v>
      </c>
      <c r="H7" t="s">
        <v>13</v>
      </c>
      <c r="J7" t="s">
        <v>82</v>
      </c>
      <c r="K7">
        <v>2677.5557601100004</v>
      </c>
      <c r="L7" t="s">
        <v>13</v>
      </c>
      <c r="N7" t="s">
        <v>82</v>
      </c>
      <c r="O7">
        <v>2677.5557601100004</v>
      </c>
      <c r="P7" t="s">
        <v>13</v>
      </c>
      <c r="R7" t="s">
        <v>82</v>
      </c>
      <c r="S7">
        <v>2677.5557601100004</v>
      </c>
      <c r="T7" t="s">
        <v>13</v>
      </c>
      <c r="V7" t="s">
        <v>82</v>
      </c>
      <c r="W7">
        <v>2677.5557601100004</v>
      </c>
      <c r="X7" t="s">
        <v>13</v>
      </c>
      <c r="Z7" t="s">
        <v>82</v>
      </c>
      <c r="AA7">
        <v>2677.5557601100004</v>
      </c>
      <c r="AB7" t="s">
        <v>13</v>
      </c>
      <c r="AD7" t="s">
        <v>82</v>
      </c>
      <c r="AE7">
        <v>2677.5557601100004</v>
      </c>
      <c r="AF7" t="s">
        <v>13</v>
      </c>
      <c r="AH7" t="s">
        <v>82</v>
      </c>
      <c r="AI7">
        <v>2677.5557601100004</v>
      </c>
      <c r="AJ7" t="s">
        <v>13</v>
      </c>
      <c r="AL7" t="s">
        <v>82</v>
      </c>
      <c r="AM7">
        <v>2677.5557601100004</v>
      </c>
      <c r="AN7" t="s">
        <v>13</v>
      </c>
      <c r="AP7" t="s">
        <v>82</v>
      </c>
      <c r="AQ7">
        <v>0</v>
      </c>
      <c r="AR7" t="s">
        <v>13</v>
      </c>
      <c r="AT7" t="s">
        <v>82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F8" t="s">
        <v>83</v>
      </c>
      <c r="G8">
        <v>1656.5193352400001</v>
      </c>
      <c r="H8" t="s">
        <v>13</v>
      </c>
      <c r="J8" t="s">
        <v>83</v>
      </c>
      <c r="K8">
        <v>1656.5193352400001</v>
      </c>
      <c r="L8" t="s">
        <v>13</v>
      </c>
      <c r="N8" t="s">
        <v>83</v>
      </c>
      <c r="O8">
        <v>1656.5193352400001</v>
      </c>
      <c r="P8" t="s">
        <v>13</v>
      </c>
      <c r="R8" t="s">
        <v>83</v>
      </c>
      <c r="S8">
        <v>1656.5193352400001</v>
      </c>
      <c r="T8" t="s">
        <v>13</v>
      </c>
      <c r="V8" t="s">
        <v>83</v>
      </c>
      <c r="W8">
        <v>1656.5193352400001</v>
      </c>
      <c r="X8" t="s">
        <v>13</v>
      </c>
      <c r="Z8" t="s">
        <v>83</v>
      </c>
      <c r="AA8">
        <v>1656.5193352400001</v>
      </c>
      <c r="AB8" t="s">
        <v>13</v>
      </c>
      <c r="AD8" t="s">
        <v>83</v>
      </c>
      <c r="AE8">
        <v>1656.5193352400001</v>
      </c>
      <c r="AF8" t="s">
        <v>13</v>
      </c>
      <c r="AH8" t="s">
        <v>83</v>
      </c>
      <c r="AI8">
        <v>1656.5193352400001</v>
      </c>
      <c r="AJ8" t="s">
        <v>13</v>
      </c>
      <c r="AL8" t="s">
        <v>83</v>
      </c>
      <c r="AM8">
        <v>1656.5193352400001</v>
      </c>
      <c r="AN8" t="s">
        <v>13</v>
      </c>
      <c r="AP8" t="s">
        <v>83</v>
      </c>
      <c r="AQ8">
        <v>0</v>
      </c>
      <c r="AR8" t="s">
        <v>13</v>
      </c>
      <c r="AT8" t="s">
        <v>83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F9" t="s">
        <v>84</v>
      </c>
      <c r="G9">
        <v>41.276905669999998</v>
      </c>
      <c r="H9" t="s">
        <v>13</v>
      </c>
      <c r="J9" t="s">
        <v>84</v>
      </c>
      <c r="K9">
        <v>41.276905669999998</v>
      </c>
      <c r="L9" t="s">
        <v>13</v>
      </c>
      <c r="N9" t="s">
        <v>84</v>
      </c>
      <c r="O9">
        <v>41.276905669999998</v>
      </c>
      <c r="P9" t="s">
        <v>13</v>
      </c>
      <c r="R9" t="s">
        <v>84</v>
      </c>
      <c r="S9">
        <v>41.276905669999998</v>
      </c>
      <c r="T9" t="s">
        <v>13</v>
      </c>
      <c r="V9" t="s">
        <v>84</v>
      </c>
      <c r="W9">
        <v>41.276905669999998</v>
      </c>
      <c r="X9" t="s">
        <v>13</v>
      </c>
      <c r="Z9" t="s">
        <v>84</v>
      </c>
      <c r="AA9">
        <v>41.276905669999998</v>
      </c>
      <c r="AB9" t="s">
        <v>13</v>
      </c>
      <c r="AD9" t="s">
        <v>84</v>
      </c>
      <c r="AE9">
        <v>41.276905669999998</v>
      </c>
      <c r="AF9" t="s">
        <v>13</v>
      </c>
      <c r="AH9" t="s">
        <v>84</v>
      </c>
      <c r="AI9">
        <v>41.276905669999998</v>
      </c>
      <c r="AJ9" t="s">
        <v>13</v>
      </c>
      <c r="AL9" t="s">
        <v>84</v>
      </c>
      <c r="AM9">
        <v>41.276905669999998</v>
      </c>
      <c r="AN9" t="s">
        <v>13</v>
      </c>
      <c r="AP9" t="s">
        <v>84</v>
      </c>
      <c r="AQ9">
        <v>0</v>
      </c>
      <c r="AR9" t="s">
        <v>13</v>
      </c>
      <c r="AT9" t="s">
        <v>84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F10" t="s">
        <v>85</v>
      </c>
      <c r="G10">
        <v>1747.2378092400002</v>
      </c>
      <c r="H10" t="s">
        <v>13</v>
      </c>
      <c r="J10" t="s">
        <v>85</v>
      </c>
      <c r="K10">
        <v>1747.2378092400002</v>
      </c>
      <c r="L10" t="s">
        <v>13</v>
      </c>
      <c r="N10" t="s">
        <v>85</v>
      </c>
      <c r="O10">
        <v>1747.2378092400002</v>
      </c>
      <c r="P10" t="s">
        <v>13</v>
      </c>
      <c r="R10" t="s">
        <v>85</v>
      </c>
      <c r="S10">
        <v>1747.2378092400002</v>
      </c>
      <c r="T10" t="s">
        <v>13</v>
      </c>
      <c r="V10" t="s">
        <v>85</v>
      </c>
      <c r="W10">
        <v>1747.2378092400002</v>
      </c>
      <c r="X10" t="s">
        <v>13</v>
      </c>
      <c r="Z10" t="s">
        <v>85</v>
      </c>
      <c r="AA10">
        <v>1747.2378092400002</v>
      </c>
      <c r="AB10" t="s">
        <v>13</v>
      </c>
      <c r="AD10" t="s">
        <v>85</v>
      </c>
      <c r="AE10">
        <v>1747.2378092400002</v>
      </c>
      <c r="AF10" t="s">
        <v>13</v>
      </c>
      <c r="AH10" t="s">
        <v>85</v>
      </c>
      <c r="AI10">
        <v>1747.2378092400002</v>
      </c>
      <c r="AJ10" t="s">
        <v>13</v>
      </c>
      <c r="AL10" t="s">
        <v>85</v>
      </c>
      <c r="AM10">
        <v>1747.2378092400002</v>
      </c>
      <c r="AN10" t="s">
        <v>13</v>
      </c>
      <c r="AP10" t="s">
        <v>85</v>
      </c>
      <c r="AQ10">
        <v>1747.2378092400002</v>
      </c>
      <c r="AR10" t="s">
        <v>13</v>
      </c>
      <c r="AT10" t="s">
        <v>85</v>
      </c>
      <c r="AU10">
        <v>1747.2378092400002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F11" t="s">
        <v>86</v>
      </c>
      <c r="G11">
        <v>1933.6642733100002</v>
      </c>
      <c r="H11" t="s">
        <v>13</v>
      </c>
      <c r="J11" t="s">
        <v>86</v>
      </c>
      <c r="K11">
        <v>1933.6642733100002</v>
      </c>
      <c r="L11" t="s">
        <v>13</v>
      </c>
      <c r="N11" t="s">
        <v>86</v>
      </c>
      <c r="O11">
        <v>1933.6642733100002</v>
      </c>
      <c r="P11" t="s">
        <v>13</v>
      </c>
      <c r="R11" t="s">
        <v>86</v>
      </c>
      <c r="S11">
        <v>1933.6642733100002</v>
      </c>
      <c r="T11" t="s">
        <v>13</v>
      </c>
      <c r="V11" t="s">
        <v>86</v>
      </c>
      <c r="W11">
        <v>1933.6642733100002</v>
      </c>
      <c r="X11" t="s">
        <v>13</v>
      </c>
      <c r="Z11" t="s">
        <v>86</v>
      </c>
      <c r="AA11">
        <v>1933.6642733100002</v>
      </c>
      <c r="AB11" t="s">
        <v>13</v>
      </c>
      <c r="AD11" t="s">
        <v>86</v>
      </c>
      <c r="AE11">
        <v>1933.6642733100002</v>
      </c>
      <c r="AF11" t="s">
        <v>13</v>
      </c>
      <c r="AH11" t="s">
        <v>86</v>
      </c>
      <c r="AI11">
        <v>1933.6642733100002</v>
      </c>
      <c r="AJ11" t="s">
        <v>13</v>
      </c>
      <c r="AL11" t="s">
        <v>86</v>
      </c>
      <c r="AM11">
        <v>1933.6642733100002</v>
      </c>
      <c r="AN11" t="s">
        <v>13</v>
      </c>
      <c r="AP11" t="s">
        <v>86</v>
      </c>
      <c r="AQ11">
        <v>1933.6642733100002</v>
      </c>
      <c r="AR11" t="s">
        <v>13</v>
      </c>
      <c r="AT11" t="s">
        <v>86</v>
      </c>
      <c r="AU11">
        <v>1933.6642733100002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F12" t="s">
        <v>87</v>
      </c>
      <c r="G12">
        <v>9911.9004692400013</v>
      </c>
      <c r="H12" t="s">
        <v>13</v>
      </c>
      <c r="J12" t="s">
        <v>87</v>
      </c>
      <c r="K12">
        <v>9911.9004692400013</v>
      </c>
      <c r="L12" t="s">
        <v>13</v>
      </c>
      <c r="N12" t="s">
        <v>87</v>
      </c>
      <c r="O12">
        <v>9911.9004692400013</v>
      </c>
      <c r="P12" t="s">
        <v>13</v>
      </c>
      <c r="R12" t="s">
        <v>87</v>
      </c>
      <c r="S12">
        <v>9911.9004692400013</v>
      </c>
      <c r="T12" t="s">
        <v>13</v>
      </c>
      <c r="V12" t="s">
        <v>87</v>
      </c>
      <c r="W12">
        <v>9911.9004692400013</v>
      </c>
      <c r="X12" t="s">
        <v>13</v>
      </c>
      <c r="Z12" t="s">
        <v>87</v>
      </c>
      <c r="AA12">
        <v>9911.9004692400013</v>
      </c>
      <c r="AB12" t="s">
        <v>13</v>
      </c>
      <c r="AD12" t="s">
        <v>87</v>
      </c>
      <c r="AE12">
        <v>9911.9004692400013</v>
      </c>
      <c r="AF12" t="s">
        <v>13</v>
      </c>
      <c r="AH12" t="s">
        <v>87</v>
      </c>
      <c r="AI12">
        <v>9911.9004692400013</v>
      </c>
      <c r="AJ12" t="s">
        <v>13</v>
      </c>
      <c r="AL12" t="s">
        <v>87</v>
      </c>
      <c r="AM12">
        <v>9911.9004692400013</v>
      </c>
      <c r="AN12" t="s">
        <v>13</v>
      </c>
      <c r="AP12" t="s">
        <v>87</v>
      </c>
      <c r="AQ12">
        <v>9911.9004692400013</v>
      </c>
      <c r="AR12" t="s">
        <v>13</v>
      </c>
      <c r="AT12" t="s">
        <v>87</v>
      </c>
      <c r="AU12">
        <v>9911.9004692400013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F13" t="s">
        <v>1</v>
      </c>
      <c r="G13">
        <v>87526.54449231</v>
      </c>
      <c r="H13" t="s">
        <v>13</v>
      </c>
      <c r="J13" t="s">
        <v>1</v>
      </c>
      <c r="K13">
        <v>87526.54449231</v>
      </c>
      <c r="L13" t="s">
        <v>13</v>
      </c>
      <c r="N13" t="s">
        <v>1</v>
      </c>
      <c r="O13">
        <v>87526.54449231</v>
      </c>
      <c r="P13" t="s">
        <v>13</v>
      </c>
      <c r="R13" t="s">
        <v>1</v>
      </c>
      <c r="S13">
        <v>87391.37396605</v>
      </c>
      <c r="T13" t="s">
        <v>13</v>
      </c>
      <c r="V13" t="s">
        <v>1</v>
      </c>
      <c r="W13">
        <v>24793.812536570003</v>
      </c>
      <c r="X13" t="s">
        <v>13</v>
      </c>
      <c r="Z13" t="s">
        <v>1</v>
      </c>
      <c r="AA13">
        <v>550.66113718000008</v>
      </c>
      <c r="AB13" t="s">
        <v>13</v>
      </c>
      <c r="AD13" t="s">
        <v>1</v>
      </c>
      <c r="AE13">
        <v>509.83782388000003</v>
      </c>
      <c r="AF13" t="s">
        <v>13</v>
      </c>
      <c r="AH13" t="s">
        <v>1</v>
      </c>
      <c r="AI13">
        <v>241.31114084000001</v>
      </c>
      <c r="AJ13" t="s">
        <v>13</v>
      </c>
      <c r="AL13" t="s">
        <v>1</v>
      </c>
      <c r="AM13">
        <v>0</v>
      </c>
      <c r="AN13" t="s">
        <v>13</v>
      </c>
      <c r="AP13" t="s">
        <v>1</v>
      </c>
      <c r="AQ13">
        <v>0</v>
      </c>
      <c r="AR13" t="s">
        <v>13</v>
      </c>
      <c r="AT13" t="s">
        <v>1</v>
      </c>
      <c r="AU13">
        <v>0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F14" t="s">
        <v>3</v>
      </c>
      <c r="G14">
        <v>14.968548210000002</v>
      </c>
      <c r="H14" t="s">
        <v>13</v>
      </c>
      <c r="J14" t="s">
        <v>3</v>
      </c>
      <c r="K14">
        <v>14.968548210000002</v>
      </c>
      <c r="L14" t="s">
        <v>13</v>
      </c>
      <c r="N14" t="s">
        <v>3</v>
      </c>
      <c r="O14">
        <v>14.968548210000002</v>
      </c>
      <c r="P14" t="s">
        <v>13</v>
      </c>
      <c r="R14" t="s">
        <v>3</v>
      </c>
      <c r="S14">
        <v>15.422140580000001</v>
      </c>
      <c r="T14" t="s">
        <v>13</v>
      </c>
      <c r="V14" t="s">
        <v>3</v>
      </c>
      <c r="W14">
        <v>87.089735040000008</v>
      </c>
      <c r="X14" t="s">
        <v>13</v>
      </c>
      <c r="Z14" t="s">
        <v>3</v>
      </c>
      <c r="AA14">
        <v>124.73790175000001</v>
      </c>
      <c r="AB14" t="s">
        <v>13</v>
      </c>
      <c r="AD14" t="s">
        <v>3</v>
      </c>
      <c r="AE14">
        <v>124.73790175000001</v>
      </c>
      <c r="AF14" t="s">
        <v>13</v>
      </c>
      <c r="AH14" t="s">
        <v>3</v>
      </c>
      <c r="AI14">
        <v>305.26766501000003</v>
      </c>
      <c r="AJ14" t="s">
        <v>13</v>
      </c>
      <c r="AL14" t="s">
        <v>3</v>
      </c>
      <c r="AM14">
        <v>96.161582440000004</v>
      </c>
      <c r="AN14" t="s">
        <v>13</v>
      </c>
      <c r="AP14" t="s">
        <v>3</v>
      </c>
      <c r="AQ14">
        <v>0</v>
      </c>
      <c r="AR14" t="s">
        <v>13</v>
      </c>
      <c r="AT14" t="s">
        <v>3</v>
      </c>
      <c r="AU14">
        <v>0</v>
      </c>
      <c r="AV14" t="s">
        <v>13</v>
      </c>
    </row>
    <row r="15" spans="1:48" x14ac:dyDescent="0.25">
      <c r="F15" t="s">
        <v>2</v>
      </c>
      <c r="G15">
        <v>166.46839979000001</v>
      </c>
      <c r="H15" t="s">
        <v>13</v>
      </c>
      <c r="J15" t="s">
        <v>2</v>
      </c>
      <c r="K15">
        <v>166.46839979000001</v>
      </c>
      <c r="L15" t="s">
        <v>13</v>
      </c>
      <c r="N15" t="s">
        <v>2</v>
      </c>
      <c r="O15">
        <v>166.46839979000001</v>
      </c>
      <c r="P15" t="s">
        <v>13</v>
      </c>
      <c r="R15" t="s">
        <v>2</v>
      </c>
      <c r="S15">
        <v>180.07617089000001</v>
      </c>
      <c r="T15" t="s">
        <v>13</v>
      </c>
      <c r="V15" t="s">
        <v>2</v>
      </c>
      <c r="W15">
        <v>180.07617089000001</v>
      </c>
      <c r="X15" t="s">
        <v>13</v>
      </c>
      <c r="Z15" t="s">
        <v>2</v>
      </c>
      <c r="AA15">
        <v>180.07617089000001</v>
      </c>
      <c r="AB15" t="s">
        <v>13</v>
      </c>
      <c r="AD15" t="s">
        <v>2</v>
      </c>
      <c r="AE15">
        <v>166.46839979000001</v>
      </c>
      <c r="AF15" t="s">
        <v>13</v>
      </c>
      <c r="AH15" t="s">
        <v>2</v>
      </c>
      <c r="AI15">
        <v>166.46839979000001</v>
      </c>
      <c r="AJ15" t="s">
        <v>13</v>
      </c>
      <c r="AL15" t="s">
        <v>2</v>
      </c>
      <c r="AM15">
        <v>0</v>
      </c>
      <c r="AN15" t="s">
        <v>13</v>
      </c>
      <c r="AP15" t="s">
        <v>2</v>
      </c>
      <c r="AQ15">
        <v>0</v>
      </c>
      <c r="AR15" t="s">
        <v>13</v>
      </c>
      <c r="AT15" t="s">
        <v>2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F16" t="s">
        <v>32</v>
      </c>
      <c r="G16">
        <v>18080.645460570002</v>
      </c>
      <c r="H16" t="s">
        <v>13</v>
      </c>
      <c r="J16" t="s">
        <v>32</v>
      </c>
      <c r="K16">
        <v>18080.645460570002</v>
      </c>
      <c r="L16" t="s">
        <v>13</v>
      </c>
      <c r="N16" t="s">
        <v>32</v>
      </c>
      <c r="O16">
        <v>18080.645460570002</v>
      </c>
      <c r="P16" t="s">
        <v>13</v>
      </c>
      <c r="R16" t="s">
        <v>32</v>
      </c>
      <c r="S16">
        <v>18037.10059305</v>
      </c>
      <c r="T16" t="s">
        <v>13</v>
      </c>
      <c r="V16" t="s">
        <v>32</v>
      </c>
      <c r="W16">
        <v>6509.9576942399999</v>
      </c>
      <c r="X16" t="s">
        <v>13</v>
      </c>
      <c r="Z16" t="s">
        <v>32</v>
      </c>
      <c r="AA16">
        <v>1108.5797522800001</v>
      </c>
      <c r="AB16" t="s">
        <v>13</v>
      </c>
      <c r="AD16" t="s">
        <v>32</v>
      </c>
      <c r="AE16">
        <v>1094.9719811800001</v>
      </c>
      <c r="AF16" t="s">
        <v>13</v>
      </c>
      <c r="AH16" t="s">
        <v>32</v>
      </c>
      <c r="AI16">
        <v>677.66700077999997</v>
      </c>
      <c r="AJ16" t="s">
        <v>13</v>
      </c>
      <c r="AL16" t="s">
        <v>32</v>
      </c>
      <c r="AM16">
        <v>579.23745649</v>
      </c>
      <c r="AN16" t="s">
        <v>13</v>
      </c>
      <c r="AP16" t="s">
        <v>32</v>
      </c>
      <c r="AQ16">
        <v>234.96084766000001</v>
      </c>
      <c r="AR16" t="s">
        <v>13</v>
      </c>
      <c r="AT16" t="s">
        <v>32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F17" t="s">
        <v>34</v>
      </c>
      <c r="G17">
        <v>62.595747060000001</v>
      </c>
      <c r="H17" t="s">
        <v>13</v>
      </c>
      <c r="J17" t="s">
        <v>34</v>
      </c>
      <c r="K17">
        <v>62.595747060000001</v>
      </c>
      <c r="L17" t="s">
        <v>13</v>
      </c>
      <c r="N17" t="s">
        <v>34</v>
      </c>
      <c r="O17">
        <v>62.595747060000001</v>
      </c>
      <c r="P17" t="s">
        <v>13</v>
      </c>
      <c r="R17" t="s">
        <v>34</v>
      </c>
      <c r="S17">
        <v>63.502931800000006</v>
      </c>
      <c r="T17" t="s">
        <v>13</v>
      </c>
      <c r="V17" t="s">
        <v>34</v>
      </c>
      <c r="W17">
        <v>149.23188973000001</v>
      </c>
      <c r="X17" t="s">
        <v>13</v>
      </c>
      <c r="Z17" t="s">
        <v>34</v>
      </c>
      <c r="AA17">
        <v>194.59112673000001</v>
      </c>
      <c r="AB17" t="s">
        <v>13</v>
      </c>
      <c r="AD17" t="s">
        <v>34</v>
      </c>
      <c r="AE17">
        <v>194.59112673000001</v>
      </c>
      <c r="AF17" t="s">
        <v>13</v>
      </c>
      <c r="AH17" t="s">
        <v>34</v>
      </c>
      <c r="AI17">
        <v>187.33364881000003</v>
      </c>
      <c r="AJ17" t="s">
        <v>13</v>
      </c>
      <c r="AL17" t="s">
        <v>34</v>
      </c>
      <c r="AM17">
        <v>104.77983747</v>
      </c>
      <c r="AN17" t="s">
        <v>13</v>
      </c>
      <c r="AP17" t="s">
        <v>34</v>
      </c>
      <c r="AQ17">
        <v>449.0564463</v>
      </c>
      <c r="AR17" t="s">
        <v>13</v>
      </c>
      <c r="AT17" t="s">
        <v>34</v>
      </c>
      <c r="AU17">
        <v>14.968548210000002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F18" t="s">
        <v>33</v>
      </c>
      <c r="G18">
        <v>21.772433760000002</v>
      </c>
      <c r="H18" t="s">
        <v>13</v>
      </c>
      <c r="J18" t="s">
        <v>33</v>
      </c>
      <c r="K18">
        <v>21.772433760000002</v>
      </c>
      <c r="L18" t="s">
        <v>13</v>
      </c>
      <c r="N18" t="s">
        <v>33</v>
      </c>
      <c r="O18">
        <v>21.772433760000002</v>
      </c>
      <c r="P18" t="s">
        <v>13</v>
      </c>
      <c r="R18" t="s">
        <v>33</v>
      </c>
      <c r="S18">
        <v>26.30835746</v>
      </c>
      <c r="T18" t="s">
        <v>13</v>
      </c>
      <c r="V18" t="s">
        <v>33</v>
      </c>
      <c r="W18">
        <v>26.30835746</v>
      </c>
      <c r="X18" t="s">
        <v>13</v>
      </c>
      <c r="Z18" t="s">
        <v>33</v>
      </c>
      <c r="AA18">
        <v>26.30835746</v>
      </c>
      <c r="AB18" t="s">
        <v>13</v>
      </c>
      <c r="AD18" t="s">
        <v>33</v>
      </c>
      <c r="AE18">
        <v>21.772433760000002</v>
      </c>
      <c r="AF18" t="s">
        <v>13</v>
      </c>
      <c r="AH18" t="s">
        <v>33</v>
      </c>
      <c r="AI18">
        <v>21.772433760000002</v>
      </c>
      <c r="AJ18" t="s">
        <v>13</v>
      </c>
      <c r="AL18" t="s">
        <v>33</v>
      </c>
      <c r="AM18">
        <v>21.772433760000002</v>
      </c>
      <c r="AN18" t="s">
        <v>13</v>
      </c>
      <c r="AP18" t="s">
        <v>33</v>
      </c>
      <c r="AQ18">
        <v>21.772433760000002</v>
      </c>
      <c r="AR18" t="s">
        <v>13</v>
      </c>
      <c r="AT18" t="s">
        <v>33</v>
      </c>
      <c r="AU18">
        <v>0</v>
      </c>
      <c r="AV18" t="s">
        <v>13</v>
      </c>
    </row>
    <row r="19" spans="1:48" x14ac:dyDescent="0.25">
      <c r="F19" t="s">
        <v>88</v>
      </c>
      <c r="G19">
        <v>152.40703632</v>
      </c>
      <c r="H19" t="s">
        <v>13</v>
      </c>
      <c r="J19" t="s">
        <v>88</v>
      </c>
      <c r="K19">
        <v>152.40703632</v>
      </c>
      <c r="L19" t="s">
        <v>13</v>
      </c>
      <c r="N19" t="s">
        <v>88</v>
      </c>
      <c r="O19">
        <v>152.40703632</v>
      </c>
      <c r="P19" t="s">
        <v>13</v>
      </c>
      <c r="R19" t="s">
        <v>88</v>
      </c>
      <c r="S19">
        <v>151.95344395000001</v>
      </c>
      <c r="T19" t="s">
        <v>13</v>
      </c>
      <c r="V19" t="s">
        <v>88</v>
      </c>
      <c r="W19">
        <v>103.87265273</v>
      </c>
      <c r="X19" t="s">
        <v>13</v>
      </c>
      <c r="Z19" t="s">
        <v>88</v>
      </c>
      <c r="AA19">
        <v>78.017887639999998</v>
      </c>
      <c r="AB19" t="s">
        <v>13</v>
      </c>
      <c r="AD19" t="s">
        <v>88</v>
      </c>
      <c r="AE19">
        <v>77.564295270000002</v>
      </c>
      <c r="AF19" t="s">
        <v>13</v>
      </c>
      <c r="AH19" t="s">
        <v>88</v>
      </c>
      <c r="AI19">
        <v>77.564295270000002</v>
      </c>
      <c r="AJ19" t="s">
        <v>13</v>
      </c>
      <c r="AL19" t="s">
        <v>88</v>
      </c>
      <c r="AM19">
        <v>71.667594460000004</v>
      </c>
      <c r="AN19" t="s">
        <v>13</v>
      </c>
      <c r="AP19" t="s">
        <v>88</v>
      </c>
      <c r="AQ19">
        <v>7.2574779200000004</v>
      </c>
      <c r="AR19" t="s">
        <v>13</v>
      </c>
      <c r="AT19" t="s">
        <v>88</v>
      </c>
      <c r="AU19">
        <v>1.3607771100000001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F20" t="s">
        <v>46</v>
      </c>
      <c r="G20">
        <v>61.23496995</v>
      </c>
      <c r="H20" t="s">
        <v>13</v>
      </c>
      <c r="J20" t="s">
        <v>46</v>
      </c>
      <c r="K20">
        <v>61.23496995</v>
      </c>
      <c r="L20" t="s">
        <v>13</v>
      </c>
      <c r="N20" t="s">
        <v>46</v>
      </c>
      <c r="O20">
        <v>61.23496995</v>
      </c>
      <c r="P20" t="s">
        <v>13</v>
      </c>
      <c r="R20" t="s">
        <v>46</v>
      </c>
      <c r="S20">
        <v>61.23496995</v>
      </c>
      <c r="T20" t="s">
        <v>13</v>
      </c>
      <c r="V20" t="s">
        <v>46</v>
      </c>
      <c r="W20">
        <v>59.874192840000006</v>
      </c>
      <c r="X20" t="s">
        <v>13</v>
      </c>
      <c r="Z20" t="s">
        <v>46</v>
      </c>
      <c r="AA20">
        <v>59.420600470000004</v>
      </c>
      <c r="AB20" t="s">
        <v>13</v>
      </c>
      <c r="AD20" t="s">
        <v>46</v>
      </c>
      <c r="AE20">
        <v>59.420600470000004</v>
      </c>
      <c r="AF20" t="s">
        <v>13</v>
      </c>
      <c r="AH20" t="s">
        <v>46</v>
      </c>
      <c r="AI20">
        <v>55.338269140000008</v>
      </c>
      <c r="AJ20" t="s">
        <v>13</v>
      </c>
      <c r="AL20" t="s">
        <v>46</v>
      </c>
      <c r="AM20">
        <v>53.977492030000001</v>
      </c>
      <c r="AN20" t="s">
        <v>13</v>
      </c>
      <c r="AP20" t="s">
        <v>46</v>
      </c>
      <c r="AQ20">
        <v>44.452052260000002</v>
      </c>
      <c r="AR20" t="s">
        <v>13</v>
      </c>
      <c r="AT20" t="s">
        <v>46</v>
      </c>
      <c r="AU20">
        <v>31.29787353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F21" t="s">
        <v>89</v>
      </c>
      <c r="G21">
        <v>2.2679618500000003</v>
      </c>
      <c r="H21" t="s">
        <v>13</v>
      </c>
      <c r="J21" t="s">
        <v>89</v>
      </c>
      <c r="K21">
        <v>2.2679618500000003</v>
      </c>
      <c r="L21" t="s">
        <v>13</v>
      </c>
      <c r="N21" t="s">
        <v>89</v>
      </c>
      <c r="O21">
        <v>2.2679618500000003</v>
      </c>
      <c r="P21" t="s">
        <v>13</v>
      </c>
      <c r="R21" t="s">
        <v>89</v>
      </c>
      <c r="S21">
        <v>0.45359237000000002</v>
      </c>
      <c r="T21" t="s">
        <v>13</v>
      </c>
      <c r="V21" t="s">
        <v>89</v>
      </c>
      <c r="W21">
        <v>0.45359237000000002</v>
      </c>
      <c r="X21" t="s">
        <v>13</v>
      </c>
      <c r="Z21" t="s">
        <v>89</v>
      </c>
      <c r="AA21">
        <v>0.45359237000000002</v>
      </c>
      <c r="AB21" t="s">
        <v>13</v>
      </c>
      <c r="AD21" t="s">
        <v>89</v>
      </c>
      <c r="AE21">
        <v>0.45359237000000002</v>
      </c>
      <c r="AF21" t="s">
        <v>13</v>
      </c>
      <c r="AH21" t="s">
        <v>89</v>
      </c>
      <c r="AI21">
        <v>0.45359237000000002</v>
      </c>
      <c r="AJ21" t="s">
        <v>13</v>
      </c>
      <c r="AL21" t="s">
        <v>89</v>
      </c>
      <c r="AM21">
        <v>0</v>
      </c>
      <c r="AN21" t="s">
        <v>13</v>
      </c>
      <c r="AP21" t="s">
        <v>89</v>
      </c>
      <c r="AQ21">
        <v>0</v>
      </c>
      <c r="AR21" t="s">
        <v>13</v>
      </c>
      <c r="AT21" t="s">
        <v>89</v>
      </c>
      <c r="AU21">
        <v>0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F22" t="s">
        <v>90</v>
      </c>
      <c r="G22">
        <v>25.401172720000002</v>
      </c>
      <c r="H22" t="s">
        <v>13</v>
      </c>
      <c r="J22" t="s">
        <v>90</v>
      </c>
      <c r="K22">
        <v>25.401172720000002</v>
      </c>
      <c r="L22" t="s">
        <v>13</v>
      </c>
      <c r="N22" t="s">
        <v>90</v>
      </c>
      <c r="O22">
        <v>25.401172720000002</v>
      </c>
      <c r="P22" t="s">
        <v>13</v>
      </c>
      <c r="R22" t="s">
        <v>90</v>
      </c>
      <c r="S22">
        <v>25.401172720000002</v>
      </c>
      <c r="T22" t="s">
        <v>13</v>
      </c>
      <c r="V22" t="s">
        <v>90</v>
      </c>
      <c r="W22">
        <v>25.401172720000002</v>
      </c>
      <c r="X22" t="s">
        <v>13</v>
      </c>
      <c r="Z22" t="s">
        <v>90</v>
      </c>
      <c r="AA22">
        <v>25.401172720000002</v>
      </c>
      <c r="AB22" t="s">
        <v>13</v>
      </c>
      <c r="AD22" t="s">
        <v>90</v>
      </c>
      <c r="AE22">
        <v>25.401172720000002</v>
      </c>
      <c r="AF22" t="s">
        <v>13</v>
      </c>
      <c r="AH22" t="s">
        <v>90</v>
      </c>
      <c r="AI22">
        <v>25.401172720000002</v>
      </c>
      <c r="AJ22" t="s">
        <v>13</v>
      </c>
      <c r="AL22" t="s">
        <v>90</v>
      </c>
      <c r="AM22">
        <v>25.401172720000002</v>
      </c>
      <c r="AN22" t="s">
        <v>13</v>
      </c>
      <c r="AP22" t="s">
        <v>90</v>
      </c>
      <c r="AQ22">
        <v>25.401172720000002</v>
      </c>
      <c r="AR22" t="s">
        <v>13</v>
      </c>
      <c r="AT22" t="s">
        <v>90</v>
      </c>
      <c r="AU22">
        <v>25.401172720000002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F23" t="s">
        <v>9</v>
      </c>
      <c r="G23">
        <v>136.07771100000002</v>
      </c>
      <c r="H23" t="s">
        <v>13</v>
      </c>
      <c r="J23" t="s">
        <v>9</v>
      </c>
      <c r="K23">
        <v>46.720014110000008</v>
      </c>
      <c r="L23" t="s">
        <v>13</v>
      </c>
      <c r="N23" t="s">
        <v>9</v>
      </c>
      <c r="O23">
        <v>45.359237</v>
      </c>
      <c r="P23" t="s">
        <v>13</v>
      </c>
      <c r="R23" t="s">
        <v>9</v>
      </c>
      <c r="S23">
        <v>45.359237</v>
      </c>
      <c r="T23" t="s">
        <v>13</v>
      </c>
      <c r="V23" t="s">
        <v>9</v>
      </c>
      <c r="W23">
        <v>45.359237</v>
      </c>
      <c r="X23" t="s">
        <v>13</v>
      </c>
      <c r="Z23" t="s">
        <v>9</v>
      </c>
      <c r="AA23">
        <v>45.359237</v>
      </c>
      <c r="AB23" t="s">
        <v>13</v>
      </c>
      <c r="AD23" t="s">
        <v>9</v>
      </c>
      <c r="AE23">
        <v>45.359237</v>
      </c>
      <c r="AF23" t="s">
        <v>13</v>
      </c>
      <c r="AH23" t="s">
        <v>9</v>
      </c>
      <c r="AI23">
        <v>45.359237</v>
      </c>
      <c r="AJ23" t="s">
        <v>13</v>
      </c>
      <c r="AL23" t="s">
        <v>9</v>
      </c>
      <c r="AM23">
        <v>45.359237</v>
      </c>
      <c r="AN23" t="s">
        <v>13</v>
      </c>
      <c r="AP23" t="s">
        <v>9</v>
      </c>
      <c r="AQ23">
        <v>45.359237</v>
      </c>
      <c r="AR23" t="s">
        <v>13</v>
      </c>
      <c r="AT23" t="s">
        <v>9</v>
      </c>
      <c r="AU23">
        <v>45.359237</v>
      </c>
      <c r="AV23" t="s">
        <v>13</v>
      </c>
    </row>
    <row r="24" spans="1:48" x14ac:dyDescent="0.25">
      <c r="F24" t="s">
        <v>91</v>
      </c>
      <c r="G24">
        <v>138843.71727226002</v>
      </c>
      <c r="H24" t="s">
        <v>13</v>
      </c>
      <c r="J24" t="s">
        <v>91</v>
      </c>
      <c r="K24">
        <v>138734.85510346002</v>
      </c>
      <c r="L24" t="s">
        <v>13</v>
      </c>
      <c r="N24" t="s">
        <v>91</v>
      </c>
      <c r="O24">
        <v>138703.10363756001</v>
      </c>
      <c r="P24" t="s">
        <v>13</v>
      </c>
      <c r="R24" t="s">
        <v>91</v>
      </c>
      <c r="S24">
        <v>138495.81192447001</v>
      </c>
      <c r="T24" t="s">
        <v>13</v>
      </c>
      <c r="V24" t="s">
        <v>91</v>
      </c>
      <c r="W24">
        <v>60355.000752200001</v>
      </c>
      <c r="X24" t="s">
        <v>13</v>
      </c>
      <c r="Z24" t="s">
        <v>91</v>
      </c>
      <c r="AA24">
        <v>30767.170457100001</v>
      </c>
      <c r="AB24" t="s">
        <v>13</v>
      </c>
      <c r="AD24" t="s">
        <v>91</v>
      </c>
      <c r="AE24">
        <v>30694.142085530002</v>
      </c>
      <c r="AF24" t="s">
        <v>13</v>
      </c>
      <c r="AH24" t="s">
        <v>91</v>
      </c>
      <c r="AI24">
        <v>30177.500376100001</v>
      </c>
      <c r="AJ24" t="s">
        <v>13</v>
      </c>
      <c r="AL24" t="s">
        <v>91</v>
      </c>
      <c r="AM24">
        <v>29371.920326980002</v>
      </c>
      <c r="AN24" t="s">
        <v>13</v>
      </c>
      <c r="AP24" t="s">
        <v>91</v>
      </c>
      <c r="AQ24">
        <v>14421.062219410001</v>
      </c>
      <c r="AR24" t="s">
        <v>13</v>
      </c>
      <c r="AT24" t="s">
        <v>91</v>
      </c>
      <c r="AU24">
        <v>13711.190160360002</v>
      </c>
      <c r="AV24" t="s">
        <v>13</v>
      </c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57</v>
      </c>
      <c r="F29" s="13">
        <f>G13+G14+G15+G16+G17+G18</f>
        <v>105872.99508169999</v>
      </c>
      <c r="G29" s="7" t="s">
        <v>13</v>
      </c>
    </row>
    <row r="30" spans="1:48" x14ac:dyDescent="0.25">
      <c r="A30" s="6" t="s">
        <v>59</v>
      </c>
      <c r="F30" s="13">
        <f>C18-F28</f>
        <v>41858.5</v>
      </c>
      <c r="G30" s="7" t="s">
        <v>13</v>
      </c>
    </row>
    <row r="31" spans="1:48" x14ac:dyDescent="0.25">
      <c r="A31" s="6" t="s">
        <v>60</v>
      </c>
      <c r="F31" s="13">
        <f>C20+C21-F29</f>
        <v>12417.504918300008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G3</f>
        <v>179.16898615000002</v>
      </c>
      <c r="G36" t="s">
        <v>13</v>
      </c>
    </row>
    <row r="37" spans="1:7" x14ac:dyDescent="0.25">
      <c r="A37" t="s">
        <v>62</v>
      </c>
      <c r="F37" s="13">
        <f>G20</f>
        <v>61.23496995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G16"/>
  <sheetViews>
    <sheetView tabSelected="1" workbookViewId="0">
      <selection activeCell="E18" sqref="E18"/>
    </sheetView>
  </sheetViews>
  <sheetFormatPr defaultRowHeight="15" x14ac:dyDescent="0.25"/>
  <cols>
    <col min="1" max="1" width="14.140625" bestFit="1" customWidth="1"/>
    <col min="2" max="2" width="12.5703125" style="21" bestFit="1" customWidth="1"/>
    <col min="3" max="3" width="4.5703125" customWidth="1"/>
    <col min="4" max="4" width="14.140625" bestFit="1" customWidth="1"/>
    <col min="5" max="5" width="13.7109375" style="21" bestFit="1" customWidth="1"/>
    <col min="6" max="6" width="4.5703125" customWidth="1"/>
    <col min="7" max="7" width="14.140625" bestFit="1" customWidth="1"/>
    <col min="8" max="8" width="13.7109375" style="21" bestFit="1" customWidth="1"/>
    <col min="9" max="9" width="4.5703125" customWidth="1"/>
    <col min="10" max="10" width="14.140625" bestFit="1" customWidth="1"/>
    <col min="11" max="11" width="13.7109375" style="21" bestFit="1" customWidth="1"/>
    <col min="12" max="12" width="4.5703125" customWidth="1"/>
    <col min="13" max="13" width="14.140625" bestFit="1" customWidth="1"/>
    <col min="14" max="14" width="13.7109375" style="21" bestFit="1" customWidth="1"/>
    <col min="15" max="15" width="4.5703125" customWidth="1"/>
    <col min="16" max="16" width="14.140625" bestFit="1" customWidth="1"/>
    <col min="17" max="17" width="13.7109375" style="21" bestFit="1" customWidth="1"/>
    <col min="18" max="18" width="4.5703125" customWidth="1"/>
    <col min="19" max="19" width="14.140625" bestFit="1" customWidth="1"/>
    <col min="20" max="20" width="13.7109375" style="21" bestFit="1" customWidth="1"/>
    <col min="21" max="21" width="4.5703125" customWidth="1"/>
    <col min="22" max="22" width="14.140625" bestFit="1" customWidth="1"/>
    <col min="23" max="23" width="13.7109375" style="21" bestFit="1" customWidth="1"/>
    <col min="24" max="24" width="4.5703125" customWidth="1"/>
    <col min="25" max="25" width="14.140625" bestFit="1" customWidth="1"/>
    <col min="26" max="26" width="13.7109375" style="21" bestFit="1" customWidth="1"/>
    <col min="27" max="27" width="4.5703125" customWidth="1"/>
    <col min="28" max="28" width="14.140625" bestFit="1" customWidth="1"/>
    <col min="29" max="29" width="13.7109375" style="21" bestFit="1" customWidth="1"/>
    <col min="30" max="30" width="4.5703125" customWidth="1"/>
    <col min="31" max="31" width="14.140625" bestFit="1" customWidth="1"/>
    <col min="32" max="32" width="13.7109375" style="21" bestFit="1" customWidth="1"/>
    <col min="33" max="33" width="4.5703125" customWidth="1"/>
  </cols>
  <sheetData>
    <row r="1" spans="1:33" x14ac:dyDescent="0.25">
      <c r="A1" s="25" t="s">
        <v>113</v>
      </c>
      <c r="B1" s="25"/>
      <c r="C1" s="18"/>
      <c r="D1" s="24" t="s">
        <v>114</v>
      </c>
      <c r="E1" s="24"/>
      <c r="F1" s="18"/>
      <c r="G1" s="26" t="s">
        <v>115</v>
      </c>
      <c r="H1" s="26"/>
      <c r="I1" s="18"/>
      <c r="J1" s="24" t="s">
        <v>116</v>
      </c>
      <c r="K1" s="24"/>
      <c r="L1" s="18"/>
      <c r="M1" s="26" t="s">
        <v>117</v>
      </c>
      <c r="N1" s="26"/>
      <c r="O1" s="18"/>
      <c r="P1" s="24" t="s">
        <v>118</v>
      </c>
      <c r="Q1" s="24"/>
      <c r="R1" s="18"/>
      <c r="S1" s="26" t="s">
        <v>119</v>
      </c>
      <c r="T1" s="26"/>
      <c r="U1" s="18"/>
      <c r="V1" s="24" t="s">
        <v>120</v>
      </c>
      <c r="W1" s="24"/>
      <c r="X1" s="18"/>
      <c r="Y1" s="26" t="s">
        <v>121</v>
      </c>
      <c r="Z1" s="26"/>
      <c r="AA1" s="18"/>
      <c r="AB1" s="24" t="s">
        <v>122</v>
      </c>
      <c r="AC1" s="24"/>
      <c r="AD1" s="18"/>
      <c r="AE1" s="26" t="s">
        <v>123</v>
      </c>
      <c r="AF1" s="26"/>
      <c r="AG1" s="18"/>
    </row>
    <row r="2" spans="1:33" x14ac:dyDescent="0.25">
      <c r="A2" s="15" t="s">
        <v>56</v>
      </c>
      <c r="B2" s="20">
        <f>'Apollo 7'!F28</f>
        <v>411967.90000000008</v>
      </c>
      <c r="C2" s="19"/>
      <c r="D2" s="16" t="s">
        <v>54</v>
      </c>
      <c r="E2" s="22">
        <f>'Apollo 8'!B28</f>
        <v>2037263</v>
      </c>
      <c r="F2" s="19"/>
      <c r="G2" s="17" t="s">
        <v>54</v>
      </c>
      <c r="H2" s="23">
        <f>'Apollo 9'!B28</f>
        <v>2147080</v>
      </c>
      <c r="I2" s="19"/>
      <c r="J2" s="16" t="s">
        <v>54</v>
      </c>
      <c r="K2" s="22">
        <f>'Apollo 10'!B28</f>
        <v>2143978</v>
      </c>
      <c r="L2" s="19"/>
      <c r="M2" s="17" t="s">
        <v>54</v>
      </c>
      <c r="N2" s="23">
        <f>'Apollo 11'!B28</f>
        <v>2146040</v>
      </c>
      <c r="O2" s="19"/>
      <c r="P2" s="16" t="s">
        <v>54</v>
      </c>
      <c r="Q2" s="22">
        <f>'Apollo 12'!B28</f>
        <v>2147768</v>
      </c>
      <c r="R2" s="19"/>
      <c r="S2" s="17" t="s">
        <v>54</v>
      </c>
      <c r="T2" s="23">
        <f>'Apollo 13'!B28</f>
        <v>2148494</v>
      </c>
      <c r="U2" s="19"/>
      <c r="V2" s="16" t="s">
        <v>54</v>
      </c>
      <c r="W2" s="22">
        <f>'Apollo 14'!B28</f>
        <v>2150893</v>
      </c>
      <c r="X2" s="19"/>
      <c r="Y2" s="17" t="s">
        <v>54</v>
      </c>
      <c r="Z2" s="23">
        <f>'Apollo 15'!B28</f>
        <v>2142469</v>
      </c>
      <c r="AA2" s="19"/>
      <c r="AB2" s="16" t="s">
        <v>54</v>
      </c>
      <c r="AC2" s="22">
        <f>'Apollo 16'!B28</f>
        <v>2155291</v>
      </c>
      <c r="AD2" s="19"/>
      <c r="AE2" s="17" t="s">
        <v>54</v>
      </c>
      <c r="AF2" s="23">
        <f>'Apollo 17'!B28</f>
        <v>2153110</v>
      </c>
      <c r="AG2" s="19"/>
    </row>
    <row r="3" spans="1:33" x14ac:dyDescent="0.25">
      <c r="A3" s="15" t="s">
        <v>57</v>
      </c>
      <c r="B3" s="20">
        <f>'Apollo 7'!F29</f>
        <v>105872.99508169999</v>
      </c>
      <c r="C3" s="19"/>
      <c r="D3" s="16" t="s">
        <v>56</v>
      </c>
      <c r="E3" s="22">
        <f>'Apollo 8'!B29</f>
        <v>430664</v>
      </c>
      <c r="F3" s="19"/>
      <c r="G3" s="17" t="s">
        <v>56</v>
      </c>
      <c r="H3" s="23">
        <f>'Apollo 9'!B29</f>
        <v>444829</v>
      </c>
      <c r="I3" s="19"/>
      <c r="J3" s="16" t="s">
        <v>56</v>
      </c>
      <c r="K3" s="22">
        <f>'Apollo 10'!B29</f>
        <v>445628</v>
      </c>
      <c r="L3" s="19"/>
      <c r="M3" s="17" t="s">
        <v>56</v>
      </c>
      <c r="N3" s="23">
        <f>'Apollo 11'!B29</f>
        <v>443500</v>
      </c>
      <c r="O3" s="19"/>
      <c r="P3" s="16" t="s">
        <v>56</v>
      </c>
      <c r="Q3" s="22">
        <f>'Apollo 12'!B29</f>
        <v>446320</v>
      </c>
      <c r="R3" s="19"/>
      <c r="S3" s="17" t="s">
        <v>56</v>
      </c>
      <c r="T3" s="23">
        <f>'Apollo 13'!B29</f>
        <v>452316</v>
      </c>
      <c r="U3" s="19"/>
      <c r="V3" s="16" t="s">
        <v>56</v>
      </c>
      <c r="W3" s="22">
        <f>'Apollo 14'!B29</f>
        <v>452308</v>
      </c>
      <c r="X3" s="19"/>
      <c r="Y3" s="17" t="s">
        <v>56</v>
      </c>
      <c r="Z3" s="23">
        <f>'Apollo 15'!B29</f>
        <v>452430</v>
      </c>
      <c r="AA3" s="19"/>
      <c r="AB3" s="16" t="s">
        <v>56</v>
      </c>
      <c r="AC3" s="22">
        <f>'Apollo 16'!B29</f>
        <v>456812</v>
      </c>
      <c r="AD3" s="19"/>
      <c r="AE3" s="17" t="s">
        <v>56</v>
      </c>
      <c r="AF3" s="23">
        <f>'Apollo 17'!B29</f>
        <v>455806</v>
      </c>
      <c r="AG3" s="19"/>
    </row>
    <row r="4" spans="1:33" x14ac:dyDescent="0.25">
      <c r="A4" s="15" t="s">
        <v>59</v>
      </c>
      <c r="B4" s="20">
        <f>'Apollo 7'!F30</f>
        <v>41858.5</v>
      </c>
      <c r="C4" s="19"/>
      <c r="D4" s="16" t="s">
        <v>57</v>
      </c>
      <c r="E4" s="22">
        <f>'Apollo 8'!B30</f>
        <v>107469</v>
      </c>
      <c r="F4" s="19"/>
      <c r="G4" s="17" t="s">
        <v>57</v>
      </c>
      <c r="H4" s="23">
        <f>'Apollo 9'!B30</f>
        <v>106205</v>
      </c>
      <c r="I4" s="19"/>
      <c r="J4" s="16" t="s">
        <v>57</v>
      </c>
      <c r="K4" s="22">
        <f>'Apollo 10'!B30</f>
        <v>107157</v>
      </c>
      <c r="L4" s="19"/>
      <c r="M4" s="17" t="s">
        <v>57</v>
      </c>
      <c r="N4" s="23">
        <f>'Apollo 11'!B30</f>
        <v>107428</v>
      </c>
      <c r="O4" s="19"/>
      <c r="P4" s="16" t="s">
        <v>57</v>
      </c>
      <c r="Q4" s="22">
        <f>'Apollo 12'!B30</f>
        <v>106591</v>
      </c>
      <c r="R4" s="19"/>
      <c r="S4" s="17" t="s">
        <v>57</v>
      </c>
      <c r="T4" s="23">
        <f>'Apollo 13'!B30</f>
        <v>107179</v>
      </c>
      <c r="U4" s="19"/>
      <c r="V4" s="16" t="s">
        <v>57</v>
      </c>
      <c r="W4" s="22">
        <f>'Apollo 14'!B30</f>
        <v>106488</v>
      </c>
      <c r="X4" s="19"/>
      <c r="Y4" s="17" t="s">
        <v>57</v>
      </c>
      <c r="Z4" s="23">
        <f>'Apollo 15'!B30</f>
        <v>108958</v>
      </c>
      <c r="AA4" s="19"/>
      <c r="AB4" s="16" t="s">
        <v>57</v>
      </c>
      <c r="AC4" s="22">
        <f>'Apollo 16'!B30</f>
        <v>108780</v>
      </c>
      <c r="AD4" s="19"/>
      <c r="AE4" s="17" t="s">
        <v>57</v>
      </c>
      <c r="AF4" s="23">
        <f>'Apollo 17'!B30</f>
        <v>108914</v>
      </c>
      <c r="AG4" s="19"/>
    </row>
    <row r="5" spans="1:33" x14ac:dyDescent="0.25">
      <c r="A5" s="15" t="s">
        <v>60</v>
      </c>
      <c r="B5" s="20">
        <f>'Apollo 7'!F31</f>
        <v>12417.504918300008</v>
      </c>
      <c r="C5" s="19"/>
      <c r="D5" s="16" t="s">
        <v>58</v>
      </c>
      <c r="E5" s="22">
        <f>'Apollo 8'!B31</f>
        <v>141670</v>
      </c>
      <c r="F5" s="19"/>
      <c r="G5" s="17" t="s">
        <v>58</v>
      </c>
      <c r="H5" s="23">
        <f>'Apollo 9'!B31</f>
        <v>136740</v>
      </c>
      <c r="I5" s="19"/>
      <c r="J5" s="16" t="s">
        <v>58</v>
      </c>
      <c r="K5" s="22">
        <f>'Apollo 10'!B31</f>
        <v>136520</v>
      </c>
      <c r="L5" s="19"/>
      <c r="M5" s="17" t="s">
        <v>58</v>
      </c>
      <c r="N5" s="23">
        <f>'Apollo 11'!B31</f>
        <v>133602</v>
      </c>
      <c r="O5" s="19"/>
      <c r="P5" s="16" t="s">
        <v>58</v>
      </c>
      <c r="Q5" s="22">
        <f>'Apollo 12'!B31</f>
        <v>133859</v>
      </c>
      <c r="R5" s="19"/>
      <c r="S5" s="17" t="s">
        <v>58</v>
      </c>
      <c r="T5" s="23">
        <f>'Apollo 13'!B31</f>
        <v>133764</v>
      </c>
      <c r="U5" s="19"/>
      <c r="V5" s="16" t="s">
        <v>58</v>
      </c>
      <c r="W5" s="22">
        <f>'Apollo 14'!B31</f>
        <v>133364</v>
      </c>
      <c r="X5" s="19"/>
      <c r="Y5" s="17" t="s">
        <v>58</v>
      </c>
      <c r="Z5" s="23">
        <f>'Apollo 15'!B31</f>
        <v>132487</v>
      </c>
      <c r="AA5" s="19"/>
      <c r="AB5" s="16" t="s">
        <v>58</v>
      </c>
      <c r="AC5" s="22">
        <f>'Apollo 16'!B31</f>
        <v>133748</v>
      </c>
      <c r="AD5" s="19"/>
      <c r="AE5" s="17" t="s">
        <v>58</v>
      </c>
      <c r="AF5" s="23">
        <f>'Apollo 17'!B31</f>
        <v>133521</v>
      </c>
      <c r="AG5" s="19"/>
    </row>
    <row r="6" spans="1:33" x14ac:dyDescent="0.25">
      <c r="A6" s="15" t="s">
        <v>55</v>
      </c>
      <c r="B6" s="20">
        <f>'Apollo 7'!F32</f>
        <v>2514.3000000000002</v>
      </c>
      <c r="C6" s="19"/>
      <c r="D6" s="16" t="s">
        <v>59</v>
      </c>
      <c r="E6" s="22">
        <f>'Apollo 8'!B32</f>
        <v>44151</v>
      </c>
      <c r="F6" s="19"/>
      <c r="G6" s="17" t="s">
        <v>59</v>
      </c>
      <c r="H6" s="23">
        <f>'Apollo 9'!B32</f>
        <v>41919</v>
      </c>
      <c r="I6" s="19"/>
      <c r="J6" s="16" t="s">
        <v>59</v>
      </c>
      <c r="K6" s="22">
        <f>'Apollo 10'!B32</f>
        <v>41923</v>
      </c>
      <c r="L6" s="19"/>
      <c r="M6" s="17" t="s">
        <v>59</v>
      </c>
      <c r="N6" s="23">
        <f>'Apollo 11'!B32</f>
        <v>39869</v>
      </c>
      <c r="O6" s="19"/>
      <c r="P6" s="16" t="s">
        <v>59</v>
      </c>
      <c r="Q6" s="22">
        <f>'Apollo 12'!B32</f>
        <v>40081</v>
      </c>
      <c r="R6" s="19"/>
      <c r="S6" s="17" t="s">
        <v>59</v>
      </c>
      <c r="T6" s="23">
        <f>'Apollo 13'!B32</f>
        <v>39068</v>
      </c>
      <c r="U6" s="19"/>
      <c r="V6" s="16" t="s">
        <v>59</v>
      </c>
      <c r="W6" s="22">
        <f>'Apollo 14'!B32</f>
        <v>39136</v>
      </c>
      <c r="X6" s="19"/>
      <c r="Y6" s="17" t="s">
        <v>59</v>
      </c>
      <c r="Z6" s="23">
        <f>'Apollo 15'!B32</f>
        <v>39478</v>
      </c>
      <c r="AA6" s="19"/>
      <c r="AB6" s="16" t="s">
        <v>59</v>
      </c>
      <c r="AC6" s="22">
        <f>'Apollo 16'!B32</f>
        <v>40151</v>
      </c>
      <c r="AD6" s="19"/>
      <c r="AE6" s="17" t="s">
        <v>59</v>
      </c>
      <c r="AF6" s="23">
        <f>'Apollo 17'!B32</f>
        <v>40163</v>
      </c>
      <c r="AG6" s="19"/>
    </row>
    <row r="7" spans="1:33" x14ac:dyDescent="0.25">
      <c r="A7" s="15"/>
      <c r="B7" s="20"/>
      <c r="C7" s="19"/>
      <c r="D7" s="16" t="s">
        <v>60</v>
      </c>
      <c r="E7" s="22">
        <f>'Apollo 8'!B33</f>
        <v>14189</v>
      </c>
      <c r="F7" s="19"/>
      <c r="G7" s="17" t="s">
        <v>60</v>
      </c>
      <c r="H7" s="23">
        <f>'Apollo 9'!B33</f>
        <v>13549</v>
      </c>
      <c r="I7" s="19"/>
      <c r="J7" s="16" t="s">
        <v>60</v>
      </c>
      <c r="K7" s="22">
        <f>'Apollo 10'!B33</f>
        <v>13810</v>
      </c>
      <c r="L7" s="19"/>
      <c r="M7" s="17" t="s">
        <v>60</v>
      </c>
      <c r="N7" s="23">
        <f>'Apollo 11'!B33</f>
        <v>13439</v>
      </c>
      <c r="O7" s="19"/>
      <c r="P7" s="16" t="s">
        <v>60</v>
      </c>
      <c r="Q7" s="22">
        <f>'Apollo 12'!B33</f>
        <v>13541</v>
      </c>
      <c r="R7" s="19"/>
      <c r="S7" s="17" t="s">
        <v>60</v>
      </c>
      <c r="T7" s="23">
        <f>'Apollo 13'!B33</f>
        <v>13786</v>
      </c>
      <c r="U7" s="19"/>
      <c r="V7" s="16" t="s">
        <v>60</v>
      </c>
      <c r="W7" s="22">
        <f>'Apollo 14'!B33</f>
        <v>13762</v>
      </c>
      <c r="X7" s="19"/>
      <c r="Y7" s="17" t="s">
        <v>60</v>
      </c>
      <c r="Z7" s="23">
        <f>'Apollo 15'!B33</f>
        <v>13828</v>
      </c>
      <c r="AA7" s="19"/>
      <c r="AB7" s="16" t="s">
        <v>60</v>
      </c>
      <c r="AC7" s="22">
        <f>'Apollo 16'!B33</f>
        <v>13784</v>
      </c>
      <c r="AD7" s="19"/>
      <c r="AE7" s="17" t="s">
        <v>60</v>
      </c>
      <c r="AF7" s="23">
        <f>'Apollo 17'!B33</f>
        <v>13747</v>
      </c>
      <c r="AG7" s="19"/>
    </row>
    <row r="8" spans="1:33" x14ac:dyDescent="0.25">
      <c r="A8" s="15"/>
      <c r="B8" s="20"/>
      <c r="C8" s="19"/>
      <c r="D8" s="16" t="s">
        <v>55</v>
      </c>
      <c r="E8" s="22">
        <f>'Apollo 8'!B34</f>
        <v>4376</v>
      </c>
      <c r="F8" s="19"/>
      <c r="G8" s="17" t="s">
        <v>55</v>
      </c>
      <c r="H8" s="23">
        <f>'Apollo 9'!B34</f>
        <v>4033</v>
      </c>
      <c r="I8" s="19"/>
      <c r="J8" s="16" t="s">
        <v>55</v>
      </c>
      <c r="K8" s="22">
        <f>'Apollo 10'!B34</f>
        <v>4033</v>
      </c>
      <c r="L8" s="19"/>
      <c r="M8" s="17" t="s">
        <v>55</v>
      </c>
      <c r="N8" s="23">
        <f>'Apollo 11'!B34</f>
        <v>3982</v>
      </c>
      <c r="O8" s="19"/>
      <c r="P8" s="16" t="s">
        <v>55</v>
      </c>
      <c r="Q8" s="22">
        <f>'Apollo 12'!B34</f>
        <v>3996</v>
      </c>
      <c r="R8" s="19"/>
      <c r="S8" s="17" t="s">
        <v>55</v>
      </c>
      <c r="T8" s="23">
        <f>'Apollo 13'!B34</f>
        <v>3972</v>
      </c>
      <c r="U8" s="19"/>
      <c r="V8" s="16" t="s">
        <v>55</v>
      </c>
      <c r="W8" s="22">
        <f>'Apollo 14'!B34</f>
        <v>3945</v>
      </c>
      <c r="X8" s="19"/>
      <c r="Y8" s="17" t="s">
        <v>55</v>
      </c>
      <c r="Z8" s="23">
        <f>'Apollo 15'!B34</f>
        <v>3504</v>
      </c>
      <c r="AA8" s="19"/>
      <c r="AB8" s="16" t="s">
        <v>55</v>
      </c>
      <c r="AC8" s="22">
        <f>'Apollo 16'!B34</f>
        <v>3960</v>
      </c>
      <c r="AD8" s="19"/>
      <c r="AE8" s="17" t="s">
        <v>55</v>
      </c>
      <c r="AF8" s="23">
        <f>'Apollo 17'!B34</f>
        <v>3908</v>
      </c>
      <c r="AG8" s="19"/>
    </row>
    <row r="10" spans="1:33" x14ac:dyDescent="0.25">
      <c r="A10" t="str">
        <f>A2&amp;" "&amp;B2</f>
        <v>SIIFUELMASS 411967.9</v>
      </c>
      <c r="D10" t="str">
        <f>D2&amp;" "&amp;E2</f>
        <v>SIFUELMASS 2037263</v>
      </c>
      <c r="G10" t="str">
        <f>G2&amp;" "&amp;H2</f>
        <v>SIFUELMASS 2147080</v>
      </c>
      <c r="J10" t="str">
        <f>J2&amp;" "&amp;K2</f>
        <v>SIFUELMASS 2143978</v>
      </c>
      <c r="M10" t="str">
        <f>M2&amp;" "&amp;N2</f>
        <v>SIFUELMASS 2146040</v>
      </c>
      <c r="P10" t="str">
        <f>P2&amp;" "&amp;Q2</f>
        <v>SIFUELMASS 2147768</v>
      </c>
      <c r="S10" t="str">
        <f>S2&amp;" "&amp;T2</f>
        <v>SIFUELMASS 2148494</v>
      </c>
      <c r="V10" t="str">
        <f>V2&amp;" "&amp;W2</f>
        <v>SIFUELMASS 2150893</v>
      </c>
      <c r="Y10" t="str">
        <f>Y2&amp;" "&amp;Z2</f>
        <v>SIFUELMASS 2142469</v>
      </c>
      <c r="AB10" t="str">
        <f>AB2&amp;" "&amp;AC2</f>
        <v>SIFUELMASS 2155291</v>
      </c>
      <c r="AE10" t="str">
        <f>AE2&amp;" "&amp;AF2</f>
        <v>SIFUELMASS 2153110</v>
      </c>
    </row>
    <row r="11" spans="1:33" x14ac:dyDescent="0.25">
      <c r="A11" t="str">
        <f t="shared" ref="A11:A14" si="0">A3&amp;" "&amp;B3</f>
        <v>S4FUELMASS 105872.9950817</v>
      </c>
      <c r="D11" t="str">
        <f t="shared" ref="D11:D16" si="1">D3&amp;" "&amp;E3</f>
        <v>SIIFUELMASS 430664</v>
      </c>
      <c r="G11" t="str">
        <f t="shared" ref="G11:G15" si="2">G3&amp;" "&amp;H3</f>
        <v>SIIFUELMASS 444829</v>
      </c>
      <c r="J11" t="str">
        <f t="shared" ref="J11:J16" si="3">J3&amp;" "&amp;K3</f>
        <v>SIIFUELMASS 445628</v>
      </c>
      <c r="M11" t="str">
        <f t="shared" ref="M11:M16" si="4">M3&amp;" "&amp;N3</f>
        <v>SIIFUELMASS 443500</v>
      </c>
      <c r="P11" t="str">
        <f t="shared" ref="P11:P16" si="5">P3&amp;" "&amp;Q3</f>
        <v>SIIFUELMASS 446320</v>
      </c>
      <c r="S11" t="str">
        <f t="shared" ref="S11:S16" si="6">S3&amp;" "&amp;T3</f>
        <v>SIIFUELMASS 452316</v>
      </c>
      <c r="V11" t="str">
        <f t="shared" ref="V11:V16" si="7">V3&amp;" "&amp;W3</f>
        <v>SIIFUELMASS 452308</v>
      </c>
      <c r="Y11" t="str">
        <f t="shared" ref="Y11:Y16" si="8">Y3&amp;" "&amp;Z3</f>
        <v>SIIFUELMASS 452430</v>
      </c>
      <c r="AB11" t="str">
        <f t="shared" ref="AB11:AB16" si="9">AB3&amp;" "&amp;AC3</f>
        <v>SIIFUELMASS 456812</v>
      </c>
      <c r="AE11" t="str">
        <f t="shared" ref="AE11:AE15" si="10">AE3&amp;" "&amp;AF3</f>
        <v>SIIFUELMASS 455806</v>
      </c>
    </row>
    <row r="12" spans="1:33" x14ac:dyDescent="0.25">
      <c r="A12" t="str">
        <f t="shared" si="0"/>
        <v>SIIEMPTYMASS 41858.5</v>
      </c>
      <c r="D12" t="str">
        <f t="shared" si="1"/>
        <v>S4FUELMASS 107469</v>
      </c>
      <c r="G12" t="str">
        <f t="shared" si="2"/>
        <v>S4FUELMASS 106205</v>
      </c>
      <c r="J12" t="str">
        <f t="shared" si="3"/>
        <v>S4FUELMASS 107157</v>
      </c>
      <c r="M12" t="str">
        <f t="shared" si="4"/>
        <v>S4FUELMASS 107428</v>
      </c>
      <c r="P12" t="str">
        <f t="shared" si="5"/>
        <v>S4FUELMASS 106591</v>
      </c>
      <c r="S12" t="str">
        <f t="shared" si="6"/>
        <v>S4FUELMASS 107179</v>
      </c>
      <c r="V12" t="str">
        <f t="shared" si="7"/>
        <v>S4FUELMASS 106488</v>
      </c>
      <c r="Y12" t="str">
        <f t="shared" si="8"/>
        <v>S4FUELMASS 108958</v>
      </c>
      <c r="AB12" t="str">
        <f t="shared" si="9"/>
        <v>S4FUELMASS 108780</v>
      </c>
      <c r="AE12" t="str">
        <f t="shared" si="10"/>
        <v>S4FUELMASS 108914</v>
      </c>
    </row>
    <row r="13" spans="1:33" x14ac:dyDescent="0.25">
      <c r="A13" t="str">
        <f t="shared" si="0"/>
        <v>S4EMPTYMASS 12417.5049183</v>
      </c>
      <c r="D13" t="str">
        <f t="shared" si="1"/>
        <v>SIEMPTYMASS 141670</v>
      </c>
      <c r="G13" t="str">
        <f t="shared" si="2"/>
        <v>SIEMPTYMASS 136740</v>
      </c>
      <c r="J13" t="str">
        <f t="shared" si="3"/>
        <v>SIEMPTYMASS 136520</v>
      </c>
      <c r="M13" t="str">
        <f t="shared" si="4"/>
        <v>SIEMPTYMASS 133602</v>
      </c>
      <c r="P13" t="str">
        <f t="shared" si="5"/>
        <v>SIEMPTYMASS 133859</v>
      </c>
      <c r="S13" t="str">
        <f t="shared" si="6"/>
        <v>SIEMPTYMASS 133764</v>
      </c>
      <c r="V13" t="str">
        <f t="shared" si="7"/>
        <v>SIEMPTYMASS 133364</v>
      </c>
      <c r="Y13" t="str">
        <f t="shared" si="8"/>
        <v>SIEMPTYMASS 132487</v>
      </c>
      <c r="AB13" t="str">
        <f t="shared" si="9"/>
        <v>SIEMPTYMASS 133748</v>
      </c>
      <c r="AE13" t="str">
        <f t="shared" si="10"/>
        <v>SIEMPTYMASS 133521</v>
      </c>
    </row>
    <row r="14" spans="1:33" x14ac:dyDescent="0.25">
      <c r="A14" t="str">
        <f t="shared" si="0"/>
        <v>INTERSTAGE 2514.3</v>
      </c>
      <c r="D14" t="str">
        <f t="shared" si="1"/>
        <v>SIIEMPTYMASS 44151</v>
      </c>
      <c r="G14" t="str">
        <f t="shared" si="2"/>
        <v>SIIEMPTYMASS 41919</v>
      </c>
      <c r="J14" t="str">
        <f t="shared" si="3"/>
        <v>SIIEMPTYMASS 41923</v>
      </c>
      <c r="M14" t="str">
        <f t="shared" si="4"/>
        <v>SIIEMPTYMASS 39869</v>
      </c>
      <c r="P14" t="str">
        <f t="shared" si="5"/>
        <v>SIIEMPTYMASS 40081</v>
      </c>
      <c r="S14" t="str">
        <f t="shared" si="6"/>
        <v>SIIEMPTYMASS 39068</v>
      </c>
      <c r="V14" t="str">
        <f t="shared" si="7"/>
        <v>SIIEMPTYMASS 39136</v>
      </c>
      <c r="Y14" t="str">
        <f t="shared" si="8"/>
        <v>SIIEMPTYMASS 39478</v>
      </c>
      <c r="AB14" t="str">
        <f t="shared" si="9"/>
        <v>SIIEMPTYMASS 40151</v>
      </c>
      <c r="AE14" t="str">
        <f t="shared" si="10"/>
        <v>SIIEMPTYMASS 40163</v>
      </c>
    </row>
    <row r="15" spans="1:33" x14ac:dyDescent="0.25">
      <c r="D15" t="str">
        <f t="shared" si="1"/>
        <v>S4EMPTYMASS 14189</v>
      </c>
      <c r="G15" t="str">
        <f t="shared" si="2"/>
        <v>S4EMPTYMASS 13549</v>
      </c>
      <c r="J15" t="str">
        <f t="shared" si="3"/>
        <v>S4EMPTYMASS 13810</v>
      </c>
      <c r="M15" t="str">
        <f t="shared" si="4"/>
        <v>S4EMPTYMASS 13439</v>
      </c>
      <c r="P15" t="str">
        <f t="shared" si="5"/>
        <v>S4EMPTYMASS 13541</v>
      </c>
      <c r="S15" t="str">
        <f t="shared" si="6"/>
        <v>S4EMPTYMASS 13786</v>
      </c>
      <c r="V15" t="str">
        <f t="shared" si="7"/>
        <v>S4EMPTYMASS 13762</v>
      </c>
      <c r="Y15" t="str">
        <f t="shared" si="8"/>
        <v>S4EMPTYMASS 13828</v>
      </c>
      <c r="AB15" t="str">
        <f t="shared" si="9"/>
        <v>S4EMPTYMASS 13784</v>
      </c>
      <c r="AE15" t="str">
        <f t="shared" si="10"/>
        <v>S4EMPTYMASS 13747</v>
      </c>
    </row>
    <row r="16" spans="1:33" x14ac:dyDescent="0.25">
      <c r="D16" t="str">
        <f t="shared" si="1"/>
        <v>INTERSTAGE 4376</v>
      </c>
      <c r="G16" t="str">
        <f>G8&amp;" "&amp;H8</f>
        <v>INTERSTAGE 4033</v>
      </c>
      <c r="J16" t="str">
        <f t="shared" si="3"/>
        <v>INTERSTAGE 4033</v>
      </c>
      <c r="M16" t="str">
        <f t="shared" si="4"/>
        <v>INTERSTAGE 3982</v>
      </c>
      <c r="P16" t="str">
        <f t="shared" si="5"/>
        <v>INTERSTAGE 3996</v>
      </c>
      <c r="S16" t="str">
        <f t="shared" si="6"/>
        <v>INTERSTAGE 3972</v>
      </c>
      <c r="V16" t="str">
        <f t="shared" si="7"/>
        <v>INTERSTAGE 3945</v>
      </c>
      <c r="Y16" t="str">
        <f t="shared" si="8"/>
        <v>INTERSTAGE 3504</v>
      </c>
      <c r="AB16" t="str">
        <f t="shared" si="9"/>
        <v>INTERSTAGE 3960</v>
      </c>
      <c r="AE16" t="str">
        <f>AE8&amp;" "&amp;AF8</f>
        <v>INTERSTAGE 3908</v>
      </c>
    </row>
  </sheetData>
  <mergeCells count="11">
    <mergeCell ref="S1:T1"/>
    <mergeCell ref="V1:W1"/>
    <mergeCell ref="Y1:Z1"/>
    <mergeCell ref="AB1:AC1"/>
    <mergeCell ref="AE1:AF1"/>
    <mergeCell ref="P1:Q1"/>
    <mergeCell ref="A1:B1"/>
    <mergeCell ref="D1:E1"/>
    <mergeCell ref="G1:H1"/>
    <mergeCell ref="J1:K1"/>
    <mergeCell ref="M1:N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F25" sqref="A23:F2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A34" sqref="A3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workbookViewId="0">
      <selection activeCell="I28" sqref="A23:I28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D47" sqref="D46:D4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F1" workbookViewId="0">
      <selection activeCell="B33" sqref="B33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2023-05-21T20:05:57Z</dcterms:modified>
</cp:coreProperties>
</file>