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<sst xmlns="http://schemas.openxmlformats.org/spreadsheetml/2006/main" count="126" uniqueCount="79">
  <si>
    <t>Teniendo en cuenta estos datos</t>
  </si>
  <si>
    <t>Código</t>
  </si>
  <si>
    <t>Descripción</t>
  </si>
  <si>
    <t>Ctd.</t>
  </si>
  <si>
    <t>Precio</t>
  </si>
  <si>
    <t>Dto</t>
  </si>
  <si>
    <t>Importe</t>
  </si>
  <si>
    <t>10 Fardos papel secamanos (18,25€/fardo)</t>
  </si>
  <si>
    <t>Albarán</t>
  </si>
  <si>
    <t>Fecha 20/06/2024</t>
  </si>
  <si>
    <t>Nuestra fra., por suministro de material:</t>
  </si>
  <si>
    <t>Albarán 03/06/2024:</t>
  </si>
  <si>
    <t>20 Sacos industriales (1,51€/saco)</t>
  </si>
  <si>
    <t>30 Bolsas basura pequeñas (1,13€/bolsa)</t>
  </si>
  <si>
    <t>10 Fardos papel wc industrial (25,67€/fardo)</t>
  </si>
  <si>
    <t>5 Fardos papel secamanos mecha (18,25€/fardo)</t>
  </si>
  <si>
    <t>3 Garrafas jabón manos 5L (8,50€/garrafa)</t>
  </si>
  <si>
    <t>Fecha 27/05/2024</t>
  </si>
  <si>
    <t>Nuestra fra., por los trabajos realizados en el Institut Tecnologic de Barcelona</t>
  </si>
  <si>
    <t>Limpieza jardín, patios y entrada (20/04/2024)</t>
  </si>
  <si>
    <t>Transporte y deixalleria</t>
  </si>
  <si>
    <t>Bolsa de horas especialistas licitación (30h)</t>
  </si>
  <si>
    <t>Preu anual € any 2025</t>
  </si>
  <si>
    <t>Mes</t>
  </si>
  <si>
    <t>Papel Secamanos (€)</t>
  </si>
  <si>
    <t>Sacos Industriales (€)</t>
  </si>
  <si>
    <t>Bolsas Basura (€)</t>
  </si>
  <si>
    <t>Papel WC Industrial (€)</t>
  </si>
  <si>
    <t>Papel Secamanos Mecha (€)</t>
  </si>
  <si>
    <t>Jabón Manos (€)</t>
  </si>
  <si>
    <t>Total Mensual (€)</t>
  </si>
  <si>
    <t>Enero</t>
  </si>
  <si>
    <t>Preu diari</t>
  </si>
  <si>
    <t>Febrero</t>
  </si>
  <si>
    <t>Media mensual</t>
  </si>
  <si>
    <t>Marzo</t>
  </si>
  <si>
    <t>Preu en 6 meses</t>
  </si>
  <si>
    <t>Abril</t>
  </si>
  <si>
    <t>Preu anual</t>
  </si>
  <si>
    <t>Mayo</t>
  </si>
  <si>
    <t>Periodo escolar</t>
  </si>
  <si>
    <t>Junio</t>
  </si>
  <si>
    <t>Julio</t>
  </si>
  <si>
    <t>Agosto</t>
  </si>
  <si>
    <t>Septiembre</t>
  </si>
  <si>
    <t>Octubre</t>
  </si>
  <si>
    <t>Noviembre</t>
  </si>
  <si>
    <t>Diciembre</t>
  </si>
  <si>
    <t>Quantitat any 2025</t>
  </si>
  <si>
    <t>Papel Secamanos (u)</t>
  </si>
  <si>
    <t>Sacos Industriales (u)</t>
  </si>
  <si>
    <t>Bolsas Basura (u)</t>
  </si>
  <si>
    <t>Papel WC Industrial (u)</t>
  </si>
  <si>
    <t>Papel Secamanos Mecha (u)</t>
  </si>
  <si>
    <t>Jabón Manos (u)</t>
  </si>
  <si>
    <t>Total Unidades</t>
  </si>
  <si>
    <t>Quantitat diaria</t>
  </si>
  <si>
    <t>Quantitat 6 meses</t>
  </si>
  <si>
    <t>Quantit anual</t>
  </si>
  <si>
    <t>Preu en periode escolar (€)</t>
  </si>
  <si>
    <t>Setembre</t>
  </si>
  <si>
    <t>Preu en periode escolar</t>
  </si>
  <si>
    <t>Novembre</t>
  </si>
  <si>
    <t>Desembre</t>
  </si>
  <si>
    <t>Gener</t>
  </si>
  <si>
    <t>Febrer</t>
  </si>
  <si>
    <t>Març</t>
  </si>
  <si>
    <t>Maig</t>
  </si>
  <si>
    <t>Juny</t>
  </si>
  <si>
    <t>Quantitat en periode escolar (u)</t>
  </si>
  <si>
    <t>Papel Secamanos</t>
  </si>
  <si>
    <t>Sacos Industriales</t>
  </si>
  <si>
    <t>Bolsas Basura</t>
  </si>
  <si>
    <t>Papel WC Industrial</t>
  </si>
  <si>
    <t>Papel Secamanos Mecha</t>
  </si>
  <si>
    <t>Jabón Manos</t>
  </si>
  <si>
    <t>Total Mensual</t>
  </si>
  <si>
    <t>Quantitat en periode escolar</t>
  </si>
  <si>
    <t>Quantitat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</si>
</sst>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#,##0.00&quot;€&quot;"/>
    <numFmt numFmtId="166" formatCode="#,##0.00\ [$€-1]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" numFmtId="166" xfId="0" applyBorder="1" applyFont="1" applyNumberFormat="1"/>
    <xf borderId="1" fillId="0" fontId="1" numFmtId="10" xfId="0" applyBorder="1" applyFont="1" applyNumberFormat="1"/>
    <xf borderId="1" fillId="0" fontId="1" numFmtId="164" xfId="0" applyBorder="1" applyFont="1" applyNumberFormat="1"/>
    <xf borderId="0" fillId="0" fontId="1" numFmtId="164" xfId="0" applyFont="1" applyNumberFormat="1"/>
    <xf borderId="0" fillId="0" fontId="1" numFmtId="166" xfId="0" applyFont="1" applyNumberFormat="1"/>
    <xf borderId="0" fillId="0" fontId="1" numFmtId="10" xfId="0" applyFont="1" applyNumberForma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166" xfId="0" applyAlignment="1" applyBorder="1" applyFont="1" applyNumberFormat="1">
      <alignment horizontal="center" readingOrder="0"/>
    </xf>
    <xf borderId="3" fillId="0" fontId="2" numFmtId="10" xfId="0" applyAlignment="1" applyBorder="1" applyFont="1" applyNumberFormat="1">
      <alignment horizontal="center" readingOrder="0"/>
    </xf>
    <xf borderId="4" fillId="0" fontId="2" numFmtId="166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readingOrder="0"/>
    </xf>
    <xf borderId="1" fillId="0" fontId="1" numFmtId="0" xfId="0" applyBorder="1" applyFont="1"/>
    <xf borderId="6" fillId="0" fontId="1" numFmtId="166" xfId="0" applyBorder="1" applyFont="1" applyNumberFormat="1"/>
    <xf borderId="5" fillId="0" fontId="1" numFmtId="164" xfId="0" applyBorder="1" applyFont="1" applyNumberFormat="1"/>
    <xf borderId="6" fillId="0" fontId="1" numFmtId="166" xfId="0" applyAlignment="1" applyBorder="1" applyFont="1" applyNumberFormat="1">
      <alignment readingOrder="0"/>
    </xf>
    <xf borderId="5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166" xfId="0" applyAlignment="1" applyBorder="1" applyFont="1" applyNumberFormat="1">
      <alignment readingOrder="0"/>
    </xf>
    <xf borderId="8" fillId="0" fontId="1" numFmtId="10" xfId="0" applyAlignment="1" applyBorder="1" applyFont="1" applyNumberFormat="1">
      <alignment readingOrder="0"/>
    </xf>
    <xf borderId="9" fillId="0" fontId="1" numFmtId="166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1" fillId="0" fontId="1" numFmtId="4" xfId="0" applyAlignment="1" applyBorder="1" applyFont="1" applyNumberFormat="1">
      <alignment horizontal="right" readingOrder="0"/>
    </xf>
    <xf borderId="1" fillId="0" fontId="1" numFmtId="2" xfId="0" applyBorder="1" applyFont="1" applyNumberFormat="1"/>
    <xf borderId="1" fillId="0" fontId="2" numFmtId="0" xfId="0" applyAlignment="1" applyBorder="1" applyFont="1">
      <alignment readingOrder="0"/>
    </xf>
    <xf borderId="1" fillId="0" fontId="2" numFmtId="2" xfId="0" applyAlignment="1" applyBorder="1" applyFont="1" applyNumberFormat="1">
      <alignment readingOrder="0"/>
    </xf>
    <xf borderId="0" fillId="0" fontId="1" numFmtId="1" xfId="0" applyFont="1" applyNumberFormat="1"/>
    <xf borderId="0" fillId="0" fontId="2" numFmtId="1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2" numFmtId="2" xfId="0" applyAlignment="1" applyFont="1" applyNumberFormat="1">
      <alignment readingOrder="0"/>
    </xf>
    <xf borderId="1" fillId="0" fontId="1" numFmtId="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Precio anual (€)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'Full 1'!$C$21:$C$22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1'!$B$23:$B$34</c:f>
            </c:strRef>
          </c:cat>
          <c:val>
            <c:numRef>
              <c:f>'Full 1'!$C$23:$C$34</c:f>
              <c:numCache/>
            </c:numRef>
          </c:val>
        </c:ser>
        <c:ser>
          <c:idx val="1"/>
          <c:order val="1"/>
          <c:tx>
            <c:strRef>
              <c:f>'Full 1'!$D$21:$D$22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1'!$B$23:$B$34</c:f>
            </c:strRef>
          </c:cat>
          <c:val>
            <c:numRef>
              <c:f>'Full 1'!$D$23:$D$34</c:f>
              <c:numCache/>
            </c:numRef>
          </c:val>
        </c:ser>
        <c:ser>
          <c:idx val="2"/>
          <c:order val="2"/>
          <c:tx>
            <c:strRef>
              <c:f>'Full 1'!$E$21:$E$22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1'!$B$23:$B$34</c:f>
            </c:strRef>
          </c:cat>
          <c:val>
            <c:numRef>
              <c:f>'Full 1'!$E$23:$E$34</c:f>
              <c:numCache/>
            </c:numRef>
          </c:val>
        </c:ser>
        <c:ser>
          <c:idx val="3"/>
          <c:order val="3"/>
          <c:tx>
            <c:strRef>
              <c:f>'Full 1'!$F$21:$F$22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1'!$B$23:$B$34</c:f>
            </c:strRef>
          </c:cat>
          <c:val>
            <c:numRef>
              <c:f>'Full 1'!$F$23:$F$34</c:f>
              <c:numCache/>
            </c:numRef>
          </c:val>
        </c:ser>
        <c:ser>
          <c:idx val="4"/>
          <c:order val="4"/>
          <c:tx>
            <c:strRef>
              <c:f>'Full 1'!$G$21:$G$22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1'!$B$23:$B$34</c:f>
            </c:strRef>
          </c:cat>
          <c:val>
            <c:numRef>
              <c:f>'Full 1'!$G$23:$G$34</c:f>
              <c:numCache/>
            </c:numRef>
          </c:val>
        </c:ser>
        <c:ser>
          <c:idx val="5"/>
          <c:order val="5"/>
          <c:tx>
            <c:strRef>
              <c:f>'Full 1'!$H$21:$H$22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1'!$B$23:$B$34</c:f>
            </c:strRef>
          </c:cat>
          <c:val>
            <c:numRef>
              <c:f>'Full 1'!$H$23:$H$34</c:f>
              <c:numCache/>
            </c:numRef>
          </c:val>
        </c:ser>
        <c:overlap val="100"/>
        <c:axId val="255673217"/>
        <c:axId val="43615527"/>
      </c:barChart>
      <c:catAx>
        <c:axId val="255673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5527"/>
      </c:catAx>
      <c:valAx>
        <c:axId val="43615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673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(u)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'Full 1'!$C$36:$C$37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1'!$B$38:$B$49</c:f>
            </c:strRef>
          </c:cat>
          <c:val>
            <c:numRef>
              <c:f>'Full 1'!$C$38:$C$49</c:f>
              <c:numCache/>
            </c:numRef>
          </c:val>
        </c:ser>
        <c:ser>
          <c:idx val="1"/>
          <c:order val="1"/>
          <c:tx>
            <c:strRef>
              <c:f>'Full 1'!$D$36:$D$37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1'!$B$38:$B$49</c:f>
            </c:strRef>
          </c:cat>
          <c:val>
            <c:numRef>
              <c:f>'Full 1'!$D$38:$D$49</c:f>
              <c:numCache/>
            </c:numRef>
          </c:val>
        </c:ser>
        <c:ser>
          <c:idx val="2"/>
          <c:order val="2"/>
          <c:tx>
            <c:strRef>
              <c:f>'Full 1'!$E$36:$E$37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1'!$B$38:$B$49</c:f>
            </c:strRef>
          </c:cat>
          <c:val>
            <c:numRef>
              <c:f>'Full 1'!$E$38:$E$49</c:f>
              <c:numCache/>
            </c:numRef>
          </c:val>
        </c:ser>
        <c:ser>
          <c:idx val="3"/>
          <c:order val="3"/>
          <c:tx>
            <c:strRef>
              <c:f>'Full 1'!$F$36:$F$37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1'!$B$38:$B$49</c:f>
            </c:strRef>
          </c:cat>
          <c:val>
            <c:numRef>
              <c:f>'Full 1'!$F$38:$F$49</c:f>
              <c:numCache/>
            </c:numRef>
          </c:val>
        </c:ser>
        <c:ser>
          <c:idx val="4"/>
          <c:order val="4"/>
          <c:tx>
            <c:strRef>
              <c:f>'Full 1'!$G$36:$G$37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1'!$B$38:$B$49</c:f>
            </c:strRef>
          </c:cat>
          <c:val>
            <c:numRef>
              <c:f>'Full 1'!$G$38:$G$49</c:f>
              <c:numCache/>
            </c:numRef>
          </c:val>
        </c:ser>
        <c:ser>
          <c:idx val="5"/>
          <c:order val="5"/>
          <c:tx>
            <c:strRef>
              <c:f>'Full 1'!$H$36:$H$37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1'!$B$38:$B$49</c:f>
            </c:strRef>
          </c:cat>
          <c:val>
            <c:numRef>
              <c:f>'Full 1'!$H$38:$H$49</c:f>
              <c:numCache/>
            </c:numRef>
          </c:val>
        </c:ser>
        <c:overlap val="100"/>
        <c:axId val="1907445325"/>
        <c:axId val="1611899917"/>
      </c:barChart>
      <c:catAx>
        <c:axId val="190744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899917"/>
      </c:catAx>
      <c:valAx>
        <c:axId val="1611899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445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Preu en periode escolar (€)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'Full 1'!$C$52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1'!$B$53:$B$62</c:f>
            </c:strRef>
          </c:cat>
          <c:val>
            <c:numRef>
              <c:f>'Full 1'!$C$53:$C$62</c:f>
              <c:numCache/>
            </c:numRef>
          </c:val>
        </c:ser>
        <c:ser>
          <c:idx val="1"/>
          <c:order val="1"/>
          <c:tx>
            <c:strRef>
              <c:f>'Full 1'!$D$52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1'!$B$53:$B$62</c:f>
            </c:strRef>
          </c:cat>
          <c:val>
            <c:numRef>
              <c:f>'Full 1'!$D$53:$D$62</c:f>
              <c:numCache/>
            </c:numRef>
          </c:val>
        </c:ser>
        <c:ser>
          <c:idx val="2"/>
          <c:order val="2"/>
          <c:tx>
            <c:strRef>
              <c:f>'Full 1'!$E$52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1'!$B$53:$B$62</c:f>
            </c:strRef>
          </c:cat>
          <c:val>
            <c:numRef>
              <c:f>'Full 1'!$E$53:$E$62</c:f>
              <c:numCache/>
            </c:numRef>
          </c:val>
        </c:ser>
        <c:ser>
          <c:idx val="3"/>
          <c:order val="3"/>
          <c:tx>
            <c:strRef>
              <c:f>'Full 1'!$F$52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1'!$B$53:$B$62</c:f>
            </c:strRef>
          </c:cat>
          <c:val>
            <c:numRef>
              <c:f>'Full 1'!$F$53:$F$62</c:f>
              <c:numCache/>
            </c:numRef>
          </c:val>
        </c:ser>
        <c:ser>
          <c:idx val="4"/>
          <c:order val="4"/>
          <c:tx>
            <c:strRef>
              <c:f>'Full 1'!$G$52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1'!$B$53:$B$62</c:f>
            </c:strRef>
          </c:cat>
          <c:val>
            <c:numRef>
              <c:f>'Full 1'!$G$53:$G$62</c:f>
              <c:numCache/>
            </c:numRef>
          </c:val>
        </c:ser>
        <c:ser>
          <c:idx val="5"/>
          <c:order val="5"/>
          <c:tx>
            <c:strRef>
              <c:f>'Full 1'!$H$52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1'!$B$53:$B$62</c:f>
            </c:strRef>
          </c:cat>
          <c:val>
            <c:numRef>
              <c:f>'Full 1'!$H$53:$H$62</c:f>
              <c:numCache/>
            </c:numRef>
          </c:val>
        </c:ser>
        <c:overlap val="100"/>
        <c:axId val="1059219156"/>
        <c:axId val="2031082519"/>
      </c:barChart>
      <c:catAx>
        <c:axId val="1059219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082519"/>
      </c:catAx>
      <c:valAx>
        <c:axId val="2031082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219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Quantitat en periode escolar (u)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'Full 1'!$C$64:$C$65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'Full 1'!$B$66:$B$75</c:f>
            </c:strRef>
          </c:cat>
          <c:val>
            <c:numRef>
              <c:f>'Full 1'!$C$66:$C$75</c:f>
              <c:numCache/>
            </c:numRef>
          </c:val>
        </c:ser>
        <c:ser>
          <c:idx val="1"/>
          <c:order val="1"/>
          <c:tx>
            <c:strRef>
              <c:f>'Full 1'!$D$64:$D$65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'Full 1'!$B$66:$B$75</c:f>
            </c:strRef>
          </c:cat>
          <c:val>
            <c:numRef>
              <c:f>'Full 1'!$D$66:$D$75</c:f>
              <c:numCache/>
            </c:numRef>
          </c:val>
        </c:ser>
        <c:ser>
          <c:idx val="2"/>
          <c:order val="2"/>
          <c:tx>
            <c:strRef>
              <c:f>'Full 1'!$E$64:$E$65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'Full 1'!$B$66:$B$75</c:f>
            </c:strRef>
          </c:cat>
          <c:val>
            <c:numRef>
              <c:f>'Full 1'!$E$66:$E$75</c:f>
              <c:numCache/>
            </c:numRef>
          </c:val>
        </c:ser>
        <c:ser>
          <c:idx val="3"/>
          <c:order val="3"/>
          <c:tx>
            <c:strRef>
              <c:f>'Full 1'!$F$64:$F$65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'Full 1'!$B$66:$B$75</c:f>
            </c:strRef>
          </c:cat>
          <c:val>
            <c:numRef>
              <c:f>'Full 1'!$F$66:$F$75</c:f>
              <c:numCache/>
            </c:numRef>
          </c:val>
        </c:ser>
        <c:ser>
          <c:idx val="4"/>
          <c:order val="4"/>
          <c:tx>
            <c:strRef>
              <c:f>'Full 1'!$G$64:$G$65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'Full 1'!$B$66:$B$75</c:f>
            </c:strRef>
          </c:cat>
          <c:val>
            <c:numRef>
              <c:f>'Full 1'!$G$66:$G$75</c:f>
              <c:numCache/>
            </c:numRef>
          </c:val>
        </c:ser>
        <c:ser>
          <c:idx val="5"/>
          <c:order val="5"/>
          <c:tx>
            <c:strRef>
              <c:f>'Full 1'!$H$64:$H$65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'Full 1'!$B$66:$B$75</c:f>
            </c:strRef>
          </c:cat>
          <c:val>
            <c:numRef>
              <c:f>'Full 1'!$H$66:$H$75</c:f>
              <c:numCache/>
            </c:numRef>
          </c:val>
        </c:ser>
        <c:overlap val="100"/>
        <c:axId val="59183172"/>
        <c:axId val="1995175131"/>
      </c:barChart>
      <c:catAx>
        <c:axId val="59183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175131"/>
      </c:catAx>
      <c:valAx>
        <c:axId val="1995175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83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285750</xdr:colOff>
      <xdr:row>5</xdr:row>
      <xdr:rowOff>142875</xdr:rowOff>
    </xdr:from>
    <xdr:ext cx="6781800" cy="3695700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285750</xdr:colOff>
      <xdr:row>25</xdr:row>
      <xdr:rowOff>19050</xdr:rowOff>
    </xdr:from>
    <xdr:ext cx="6781800" cy="4210050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228600</xdr:colOff>
      <xdr:row>47</xdr:row>
      <xdr:rowOff>9525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228600</xdr:colOff>
      <xdr:row>65</xdr:row>
      <xdr:rowOff>123825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  <col customWidth="1" min="3" max="3" width="23.5"/>
    <col customWidth="1" min="4" max="4" width="18.25"/>
    <col customWidth="1" min="5" max="5" width="15.13"/>
    <col customWidth="1" min="6" max="6" width="19.13"/>
    <col customWidth="1" min="7" max="7" width="23.38"/>
    <col customWidth="1" min="8" max="8" width="14.13"/>
    <col customWidth="1" min="9" max="9" width="14.5"/>
    <col customWidth="1" min="11" max="11" width="21.88"/>
    <col customWidth="1" min="12" max="12" width="13.38"/>
  </cols>
  <sheetData>
    <row r="1">
      <c r="A1" s="1"/>
      <c r="B1" s="2" t="s">
        <v>0</v>
      </c>
    </row>
    <row r="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>
      <c r="B4" s="4"/>
      <c r="C4" s="5" t="s">
        <v>7</v>
      </c>
      <c r="D4" s="6">
        <v>1.0</v>
      </c>
      <c r="E4" s="7">
        <v>182.5</v>
      </c>
      <c r="F4" s="8">
        <v>0.0</v>
      </c>
      <c r="G4" s="7">
        <v>182.5</v>
      </c>
    </row>
    <row r="5">
      <c r="B5" s="5" t="s">
        <v>8</v>
      </c>
      <c r="C5" s="5" t="s">
        <v>9</v>
      </c>
      <c r="D5" s="9"/>
      <c r="E5" s="10"/>
      <c r="F5" s="11"/>
      <c r="G5" s="10"/>
      <c r="I5" s="2"/>
      <c r="J5" s="2"/>
      <c r="K5" s="2"/>
    </row>
    <row r="6">
      <c r="B6" s="4"/>
      <c r="C6" s="5" t="s">
        <v>10</v>
      </c>
      <c r="D6" s="6">
        <v>1.0</v>
      </c>
      <c r="E6" s="7">
        <v>0.0</v>
      </c>
      <c r="F6" s="8">
        <v>0.0</v>
      </c>
      <c r="G6" s="7">
        <v>0.0</v>
      </c>
    </row>
    <row r="7">
      <c r="B7" s="4"/>
      <c r="C7" s="5" t="s">
        <v>11</v>
      </c>
      <c r="D7" s="9"/>
      <c r="E7" s="10"/>
      <c r="F7" s="11"/>
      <c r="G7" s="10"/>
    </row>
    <row r="8">
      <c r="B8" s="4"/>
      <c r="C8" s="5" t="s">
        <v>12</v>
      </c>
      <c r="D8" s="6">
        <v>1.0</v>
      </c>
      <c r="E8" s="7">
        <v>30.2</v>
      </c>
      <c r="F8" s="8">
        <v>0.0</v>
      </c>
      <c r="G8" s="7">
        <v>30.2</v>
      </c>
    </row>
    <row r="9">
      <c r="B9" s="4"/>
      <c r="C9" s="5" t="s">
        <v>13</v>
      </c>
      <c r="D9" s="6">
        <v>1.0</v>
      </c>
      <c r="E9" s="7">
        <v>33.9</v>
      </c>
      <c r="F9" s="8">
        <v>0.0</v>
      </c>
      <c r="G9" s="7">
        <v>33.9</v>
      </c>
    </row>
    <row r="10">
      <c r="B10" s="12"/>
      <c r="C10" s="5" t="s">
        <v>14</v>
      </c>
      <c r="D10" s="5">
        <v>1.0</v>
      </c>
      <c r="E10" s="7">
        <v>256.7</v>
      </c>
      <c r="F10" s="8">
        <v>0.0</v>
      </c>
      <c r="G10" s="7">
        <v>256.7</v>
      </c>
    </row>
    <row r="11">
      <c r="B11" s="12"/>
      <c r="C11" s="5" t="s">
        <v>15</v>
      </c>
      <c r="D11" s="5">
        <v>1.0</v>
      </c>
      <c r="E11" s="7">
        <v>91.25</v>
      </c>
      <c r="F11" s="8">
        <v>0.0</v>
      </c>
      <c r="G11" s="7">
        <v>91.25</v>
      </c>
    </row>
    <row r="12">
      <c r="B12" s="12"/>
      <c r="C12" s="5" t="s">
        <v>16</v>
      </c>
      <c r="D12" s="5">
        <v>1.0</v>
      </c>
      <c r="E12" s="7">
        <v>25.5</v>
      </c>
      <c r="F12" s="8">
        <v>0.0</v>
      </c>
      <c r="G12" s="7">
        <v>25.5</v>
      </c>
    </row>
    <row r="13">
      <c r="B13" s="13"/>
      <c r="E13" s="14"/>
      <c r="F13" s="15"/>
      <c r="G13" s="14"/>
    </row>
    <row r="14">
      <c r="B14" s="16" t="s">
        <v>1</v>
      </c>
      <c r="C14" s="17" t="s">
        <v>2</v>
      </c>
      <c r="D14" s="17" t="s">
        <v>3</v>
      </c>
      <c r="E14" s="18" t="s">
        <v>4</v>
      </c>
      <c r="F14" s="19" t="s">
        <v>5</v>
      </c>
      <c r="G14" s="20" t="s">
        <v>6</v>
      </c>
    </row>
    <row r="15">
      <c r="B15" s="21" t="s">
        <v>8</v>
      </c>
      <c r="C15" s="5" t="s">
        <v>17</v>
      </c>
      <c r="D15" s="22"/>
      <c r="E15" s="10"/>
      <c r="F15" s="11"/>
      <c r="G15" s="23"/>
      <c r="I15" s="2"/>
      <c r="J15" s="2"/>
      <c r="K15" s="2"/>
    </row>
    <row r="16">
      <c r="B16" s="24"/>
      <c r="C16" s="5" t="s">
        <v>18</v>
      </c>
      <c r="D16" s="5">
        <v>1.0</v>
      </c>
      <c r="E16" s="7">
        <v>0.0</v>
      </c>
      <c r="F16" s="8">
        <v>0.0</v>
      </c>
      <c r="G16" s="25">
        <v>0.0</v>
      </c>
    </row>
    <row r="17">
      <c r="B17" s="26"/>
      <c r="C17" s="5" t="s">
        <v>19</v>
      </c>
      <c r="D17" s="5">
        <v>1.0</v>
      </c>
      <c r="E17" s="7">
        <v>668.8</v>
      </c>
      <c r="F17" s="8">
        <v>0.0</v>
      </c>
      <c r="G17" s="25">
        <v>668.8</v>
      </c>
    </row>
    <row r="18">
      <c r="B18" s="26"/>
      <c r="C18" s="5" t="s">
        <v>20</v>
      </c>
      <c r="D18" s="5">
        <v>1.0</v>
      </c>
      <c r="E18" s="7">
        <v>208.6</v>
      </c>
      <c r="F18" s="8">
        <v>0.0</v>
      </c>
      <c r="G18" s="25">
        <v>208.6</v>
      </c>
    </row>
    <row r="19">
      <c r="B19" s="27"/>
      <c r="C19" s="28" t="s">
        <v>21</v>
      </c>
      <c r="D19" s="28">
        <v>1.0</v>
      </c>
      <c r="E19" s="29">
        <v>-501.6</v>
      </c>
      <c r="F19" s="30">
        <v>0.0</v>
      </c>
      <c r="G19" s="31">
        <v>-501.6</v>
      </c>
    </row>
    <row r="21">
      <c r="B21" s="2" t="s">
        <v>22</v>
      </c>
    </row>
    <row r="22">
      <c r="B22" s="3" t="s">
        <v>23</v>
      </c>
      <c r="C22" s="3" t="s">
        <v>24</v>
      </c>
      <c r="D22" s="3" t="s">
        <v>25</v>
      </c>
      <c r="E22" s="3" t="s">
        <v>26</v>
      </c>
      <c r="F22" s="3" t="s">
        <v>27</v>
      </c>
      <c r="G22" s="3" t="s">
        <v>28</v>
      </c>
      <c r="H22" s="3" t="s">
        <v>29</v>
      </c>
      <c r="I22" s="3" t="s">
        <v>30</v>
      </c>
      <c r="M22" s="32"/>
    </row>
    <row r="23">
      <c r="B23" s="5" t="s">
        <v>31</v>
      </c>
      <c r="C23" s="33">
        <v>182.5</v>
      </c>
      <c r="D23" s="33">
        <v>30.2</v>
      </c>
      <c r="E23" s="33">
        <v>33.9</v>
      </c>
      <c r="F23" s="33">
        <v>256.7</v>
      </c>
      <c r="G23" s="33">
        <v>91.25</v>
      </c>
      <c r="H23" s="33">
        <v>25.5</v>
      </c>
      <c r="I23" s="33">
        <v>620.05</v>
      </c>
      <c r="K23" s="5" t="s">
        <v>32</v>
      </c>
      <c r="L23" s="34">
        <f>L24/30</f>
        <v>21.25291667</v>
      </c>
    </row>
    <row r="24">
      <c r="B24" s="5" t="s">
        <v>33</v>
      </c>
      <c r="C24" s="33">
        <v>160.0</v>
      </c>
      <c r="D24" s="33">
        <v>28.5</v>
      </c>
      <c r="E24" s="33">
        <v>30.0</v>
      </c>
      <c r="F24" s="33">
        <v>245.0</v>
      </c>
      <c r="G24" s="33">
        <v>85.0</v>
      </c>
      <c r="H24" s="33">
        <v>24.0</v>
      </c>
      <c r="I24" s="33">
        <v>572.5</v>
      </c>
      <c r="K24" s="35" t="s">
        <v>34</v>
      </c>
      <c r="L24" s="36">
        <f>SUM(I23:I34)/12</f>
        <v>637.5875</v>
      </c>
    </row>
    <row r="25">
      <c r="B25" s="5" t="s">
        <v>35</v>
      </c>
      <c r="C25" s="33">
        <v>170.0</v>
      </c>
      <c r="D25" s="33">
        <v>32.0</v>
      </c>
      <c r="E25" s="33">
        <v>34.5</v>
      </c>
      <c r="F25" s="33">
        <v>250.0</v>
      </c>
      <c r="G25" s="33">
        <v>88.0</v>
      </c>
      <c r="H25" s="33">
        <v>26.0</v>
      </c>
      <c r="I25" s="33">
        <v>600.5</v>
      </c>
      <c r="K25" s="5" t="s">
        <v>36</v>
      </c>
      <c r="L25" s="34">
        <f>L24*6</f>
        <v>3825.525</v>
      </c>
    </row>
    <row r="26">
      <c r="B26" s="5" t="s">
        <v>37</v>
      </c>
      <c r="C26" s="33">
        <v>180.0</v>
      </c>
      <c r="D26" s="33">
        <v>31.0</v>
      </c>
      <c r="E26" s="33">
        <v>35.0</v>
      </c>
      <c r="F26" s="33">
        <v>255.0</v>
      </c>
      <c r="G26" s="33">
        <v>90.0</v>
      </c>
      <c r="H26" s="33">
        <v>27.0</v>
      </c>
      <c r="I26" s="33">
        <v>618.0</v>
      </c>
      <c r="K26" s="5" t="s">
        <v>38</v>
      </c>
      <c r="L26" s="22">
        <f>L24*12</f>
        <v>7651.05</v>
      </c>
    </row>
    <row r="27">
      <c r="B27" s="5" t="s">
        <v>39</v>
      </c>
      <c r="C27" s="33">
        <v>190.0</v>
      </c>
      <c r="D27" s="33">
        <v>30.5</v>
      </c>
      <c r="E27" s="33">
        <v>36.5</v>
      </c>
      <c r="F27" s="33">
        <v>260.0</v>
      </c>
      <c r="G27" s="33">
        <v>95.0</v>
      </c>
      <c r="H27" s="33">
        <v>29.0</v>
      </c>
      <c r="I27" s="33">
        <v>640.0</v>
      </c>
      <c r="K27" s="5" t="s">
        <v>40</v>
      </c>
      <c r="L27" s="22">
        <f>MULTIPLY(L24,10)</f>
        <v>6375.875</v>
      </c>
    </row>
    <row r="28">
      <c r="B28" s="5" t="s">
        <v>41</v>
      </c>
      <c r="C28" s="33">
        <v>200.0</v>
      </c>
      <c r="D28" s="33">
        <v>29.0</v>
      </c>
      <c r="E28" s="33">
        <v>38.0</v>
      </c>
      <c r="F28" s="33">
        <v>270.0</v>
      </c>
      <c r="G28" s="33">
        <v>100.0</v>
      </c>
      <c r="H28" s="33">
        <v>30.0</v>
      </c>
      <c r="I28" s="33">
        <v>667.0</v>
      </c>
    </row>
    <row r="29">
      <c r="B29" s="5" t="s">
        <v>42</v>
      </c>
      <c r="C29" s="33">
        <v>210.0</v>
      </c>
      <c r="D29" s="33">
        <v>28.0</v>
      </c>
      <c r="E29" s="33">
        <v>40.0</v>
      </c>
      <c r="F29" s="33">
        <v>275.0</v>
      </c>
      <c r="G29" s="33">
        <v>105.0</v>
      </c>
      <c r="H29" s="33">
        <v>32.0</v>
      </c>
      <c r="I29" s="33">
        <v>690.0</v>
      </c>
    </row>
    <row r="30">
      <c r="B30" s="5" t="s">
        <v>43</v>
      </c>
      <c r="C30" s="33">
        <v>220.0</v>
      </c>
      <c r="D30" s="33">
        <v>27.5</v>
      </c>
      <c r="E30" s="33">
        <v>42.0</v>
      </c>
      <c r="F30" s="33">
        <v>280.0</v>
      </c>
      <c r="G30" s="33">
        <v>110.0</v>
      </c>
      <c r="H30" s="33">
        <v>33.0</v>
      </c>
      <c r="I30" s="33">
        <v>712.5</v>
      </c>
    </row>
    <row r="31">
      <c r="B31" s="5" t="s">
        <v>44</v>
      </c>
      <c r="C31" s="33">
        <v>200.0</v>
      </c>
      <c r="D31" s="33">
        <v>29.5</v>
      </c>
      <c r="E31" s="33">
        <v>38.5</v>
      </c>
      <c r="F31" s="33">
        <v>275.0</v>
      </c>
      <c r="G31" s="33">
        <v>102.0</v>
      </c>
      <c r="H31" s="33">
        <v>30.5</v>
      </c>
      <c r="I31" s="33">
        <v>675.5</v>
      </c>
    </row>
    <row r="32">
      <c r="B32" s="5" t="s">
        <v>45</v>
      </c>
      <c r="C32" s="33">
        <v>185.0</v>
      </c>
      <c r="D32" s="33">
        <v>30.0</v>
      </c>
      <c r="E32" s="33">
        <v>36.0</v>
      </c>
      <c r="F32" s="33">
        <v>265.0</v>
      </c>
      <c r="G32" s="33">
        <v>97.0</v>
      </c>
      <c r="H32" s="33">
        <v>28.0</v>
      </c>
      <c r="I32" s="33">
        <v>641.0</v>
      </c>
    </row>
    <row r="33">
      <c r="B33" s="5" t="s">
        <v>46</v>
      </c>
      <c r="C33" s="33">
        <v>175.0</v>
      </c>
      <c r="D33" s="33">
        <v>31.0</v>
      </c>
      <c r="E33" s="33">
        <v>34.0</v>
      </c>
      <c r="F33" s="33">
        <v>260.0</v>
      </c>
      <c r="G33" s="33">
        <v>92.0</v>
      </c>
      <c r="H33" s="33">
        <v>27.0</v>
      </c>
      <c r="I33" s="33">
        <v>619.0</v>
      </c>
    </row>
    <row r="34">
      <c r="B34" s="5" t="s">
        <v>47</v>
      </c>
      <c r="C34" s="33">
        <v>160.0</v>
      </c>
      <c r="D34" s="33">
        <v>32.0</v>
      </c>
      <c r="E34" s="33">
        <v>33.0</v>
      </c>
      <c r="F34" s="33">
        <v>255.0</v>
      </c>
      <c r="G34" s="33">
        <v>89.0</v>
      </c>
      <c r="H34" s="33">
        <v>26.0</v>
      </c>
      <c r="I34" s="33">
        <v>595.0</v>
      </c>
    </row>
    <row r="36">
      <c r="B36" s="2" t="s">
        <v>48</v>
      </c>
    </row>
    <row r="37">
      <c r="B37" s="3" t="s">
        <v>23</v>
      </c>
      <c r="C37" s="3" t="s">
        <v>49</v>
      </c>
      <c r="D37" s="3" t="s">
        <v>50</v>
      </c>
      <c r="E37" s="3" t="s">
        <v>51</v>
      </c>
      <c r="F37" s="3" t="s">
        <v>52</v>
      </c>
      <c r="G37" s="3" t="s">
        <v>53</v>
      </c>
      <c r="H37" s="3" t="s">
        <v>54</v>
      </c>
      <c r="I37" s="3" t="s">
        <v>55</v>
      </c>
      <c r="K37" s="2" t="s">
        <v>56</v>
      </c>
      <c r="L37" s="37">
        <f>L38/30</f>
        <v>2.844444444</v>
      </c>
    </row>
    <row r="38">
      <c r="B38" s="5" t="s">
        <v>31</v>
      </c>
      <c r="C38" s="5">
        <v>10.0</v>
      </c>
      <c r="D38" s="5">
        <v>20.0</v>
      </c>
      <c r="E38" s="5">
        <v>30.0</v>
      </c>
      <c r="F38" s="5">
        <v>10.0</v>
      </c>
      <c r="G38" s="5">
        <v>5.0</v>
      </c>
      <c r="H38" s="5">
        <v>3.0</v>
      </c>
      <c r="I38" s="5">
        <v>78.0</v>
      </c>
      <c r="K38" s="32" t="s">
        <v>34</v>
      </c>
      <c r="L38" s="38">
        <f>SUM(I38:I49)/12</f>
        <v>85.33333333</v>
      </c>
    </row>
    <row r="39">
      <c r="B39" s="5" t="s">
        <v>33</v>
      </c>
      <c r="C39" s="5">
        <v>9.0</v>
      </c>
      <c r="D39" s="5">
        <v>19.0</v>
      </c>
      <c r="E39" s="5">
        <v>27.0</v>
      </c>
      <c r="F39" s="5">
        <v>9.0</v>
      </c>
      <c r="G39" s="5">
        <v>4.0</v>
      </c>
      <c r="H39" s="5">
        <v>2.0</v>
      </c>
      <c r="I39" s="5">
        <v>70.0</v>
      </c>
      <c r="K39" s="2" t="s">
        <v>57</v>
      </c>
      <c r="L39" s="39">
        <f>L38*6</f>
        <v>512</v>
      </c>
    </row>
    <row r="40">
      <c r="B40" s="5" t="s">
        <v>35</v>
      </c>
      <c r="C40" s="5">
        <v>9.0</v>
      </c>
      <c r="D40" s="5">
        <v>21.0</v>
      </c>
      <c r="E40" s="5">
        <v>31.0</v>
      </c>
      <c r="F40" s="5">
        <v>9.0</v>
      </c>
      <c r="G40" s="5">
        <v>5.0</v>
      </c>
      <c r="H40" s="5">
        <v>3.0</v>
      </c>
      <c r="I40" s="5">
        <v>78.0</v>
      </c>
      <c r="K40" s="2" t="s">
        <v>58</v>
      </c>
      <c r="L40" s="39">
        <f>L38*12</f>
        <v>1024</v>
      </c>
    </row>
    <row r="41">
      <c r="B41" s="5" t="s">
        <v>37</v>
      </c>
      <c r="C41" s="5">
        <v>10.0</v>
      </c>
      <c r="D41" s="5">
        <v>20.0</v>
      </c>
      <c r="E41" s="5">
        <v>32.0</v>
      </c>
      <c r="F41" s="5">
        <v>10.0</v>
      </c>
      <c r="G41" s="5">
        <v>5.0</v>
      </c>
      <c r="H41" s="5">
        <v>4.0</v>
      </c>
      <c r="I41" s="5">
        <v>81.0</v>
      </c>
    </row>
    <row r="42">
      <c r="B42" s="5" t="s">
        <v>39</v>
      </c>
      <c r="C42" s="5">
        <v>11.0</v>
      </c>
      <c r="D42" s="5">
        <v>21.0</v>
      </c>
      <c r="E42" s="5">
        <v>35.0</v>
      </c>
      <c r="F42" s="5">
        <v>11.0</v>
      </c>
      <c r="G42" s="5">
        <v>6.0</v>
      </c>
      <c r="H42" s="5">
        <v>5.0</v>
      </c>
      <c r="I42" s="5">
        <v>89.0</v>
      </c>
    </row>
    <row r="43">
      <c r="B43" s="5" t="s">
        <v>41</v>
      </c>
      <c r="C43" s="5">
        <v>12.0</v>
      </c>
      <c r="D43" s="5">
        <v>19.0</v>
      </c>
      <c r="E43" s="5">
        <v>38.0</v>
      </c>
      <c r="F43" s="5">
        <v>12.0</v>
      </c>
      <c r="G43" s="5">
        <v>6.0</v>
      </c>
      <c r="H43" s="5">
        <v>6.0</v>
      </c>
      <c r="I43" s="5">
        <v>93.0</v>
      </c>
    </row>
    <row r="44">
      <c r="B44" s="5" t="s">
        <v>42</v>
      </c>
      <c r="C44" s="5">
        <v>13.0</v>
      </c>
      <c r="D44" s="5">
        <v>18.0</v>
      </c>
      <c r="E44" s="5">
        <v>40.0</v>
      </c>
      <c r="F44" s="5">
        <v>13.0</v>
      </c>
      <c r="G44" s="5">
        <v>7.0</v>
      </c>
      <c r="H44" s="5">
        <v>7.0</v>
      </c>
      <c r="I44" s="5">
        <v>98.0</v>
      </c>
    </row>
    <row r="45">
      <c r="B45" s="5" t="s">
        <v>43</v>
      </c>
      <c r="C45" s="5">
        <v>14.0</v>
      </c>
      <c r="D45" s="5">
        <v>17.0</v>
      </c>
      <c r="E45" s="5">
        <v>42.0</v>
      </c>
      <c r="F45" s="5">
        <v>14.0</v>
      </c>
      <c r="G45" s="5">
        <v>8.0</v>
      </c>
      <c r="H45" s="5">
        <v>7.0</v>
      </c>
      <c r="I45" s="5">
        <v>102.0</v>
      </c>
    </row>
    <row r="46">
      <c r="B46" s="5" t="s">
        <v>44</v>
      </c>
      <c r="C46" s="5">
        <v>12.0</v>
      </c>
      <c r="D46" s="5">
        <v>19.0</v>
      </c>
      <c r="E46" s="5">
        <v>38.0</v>
      </c>
      <c r="F46" s="5">
        <v>12.0</v>
      </c>
      <c r="G46" s="5">
        <v>6.0</v>
      </c>
      <c r="H46" s="5">
        <v>6.0</v>
      </c>
      <c r="I46" s="5">
        <v>93.0</v>
      </c>
    </row>
    <row r="47">
      <c r="B47" s="5" t="s">
        <v>45</v>
      </c>
      <c r="C47" s="5">
        <v>11.0</v>
      </c>
      <c r="D47" s="5">
        <v>20.0</v>
      </c>
      <c r="E47" s="5">
        <v>35.0</v>
      </c>
      <c r="F47" s="5">
        <v>11.0</v>
      </c>
      <c r="G47" s="5">
        <v>5.0</v>
      </c>
      <c r="H47" s="5">
        <v>5.0</v>
      </c>
      <c r="I47" s="5">
        <v>87.0</v>
      </c>
    </row>
    <row r="48">
      <c r="B48" s="5" t="s">
        <v>46</v>
      </c>
      <c r="C48" s="5">
        <v>10.0</v>
      </c>
      <c r="D48" s="5">
        <v>21.0</v>
      </c>
      <c r="E48" s="5">
        <v>30.0</v>
      </c>
      <c r="F48" s="5">
        <v>10.0</v>
      </c>
      <c r="G48" s="5">
        <v>5.0</v>
      </c>
      <c r="H48" s="5">
        <v>4.0</v>
      </c>
      <c r="I48" s="5">
        <v>80.0</v>
      </c>
    </row>
    <row r="49">
      <c r="B49" s="5" t="s">
        <v>47</v>
      </c>
      <c r="C49" s="5">
        <v>9.0</v>
      </c>
      <c r="D49" s="5">
        <v>22.0</v>
      </c>
      <c r="E49" s="5">
        <v>28.0</v>
      </c>
      <c r="F49" s="5">
        <v>9.0</v>
      </c>
      <c r="G49" s="5">
        <v>4.0</v>
      </c>
      <c r="H49" s="5">
        <v>3.0</v>
      </c>
      <c r="I49" s="5">
        <v>75.0</v>
      </c>
    </row>
    <row r="51">
      <c r="B51" s="2" t="s">
        <v>59</v>
      </c>
    </row>
    <row r="52">
      <c r="B52" s="3" t="s">
        <v>23</v>
      </c>
      <c r="C52" s="3" t="s">
        <v>24</v>
      </c>
      <c r="D52" s="3" t="s">
        <v>25</v>
      </c>
      <c r="E52" s="3" t="s">
        <v>26</v>
      </c>
      <c r="F52" s="3" t="s">
        <v>27</v>
      </c>
      <c r="G52" s="3" t="s">
        <v>28</v>
      </c>
      <c r="H52" s="3" t="s">
        <v>29</v>
      </c>
      <c r="I52" s="3" t="s">
        <v>30</v>
      </c>
      <c r="K52" s="2" t="s">
        <v>32</v>
      </c>
      <c r="L52" s="40">
        <f>L53/30</f>
        <v>21.5</v>
      </c>
    </row>
    <row r="53">
      <c r="B53" s="5" t="s">
        <v>60</v>
      </c>
      <c r="C53" s="5">
        <v>190.0</v>
      </c>
      <c r="D53" s="5">
        <v>30.0</v>
      </c>
      <c r="E53" s="5">
        <v>36.0</v>
      </c>
      <c r="F53" s="5">
        <v>275.0</v>
      </c>
      <c r="G53" s="5">
        <v>98.0</v>
      </c>
      <c r="H53" s="5">
        <v>29.0</v>
      </c>
      <c r="I53" s="5">
        <v>658.0</v>
      </c>
      <c r="K53" s="32" t="s">
        <v>34</v>
      </c>
      <c r="L53" s="41">
        <f>SUM(I53:I62)/10</f>
        <v>645</v>
      </c>
    </row>
    <row r="54">
      <c r="B54" s="5" t="s">
        <v>45</v>
      </c>
      <c r="C54" s="5">
        <v>185.0</v>
      </c>
      <c r="D54" s="5">
        <v>31.0</v>
      </c>
      <c r="E54" s="5">
        <v>35.0</v>
      </c>
      <c r="F54" s="5">
        <v>270.0</v>
      </c>
      <c r="G54" s="5">
        <v>95.0</v>
      </c>
      <c r="H54" s="5">
        <v>28.0</v>
      </c>
      <c r="I54" s="5">
        <v>644.0</v>
      </c>
      <c r="K54" s="2" t="s">
        <v>61</v>
      </c>
      <c r="L54" s="40">
        <f>L53*10</f>
        <v>6450</v>
      </c>
    </row>
    <row r="55">
      <c r="B55" s="5" t="s">
        <v>62</v>
      </c>
      <c r="C55" s="5">
        <v>175.0</v>
      </c>
      <c r="D55" s="5">
        <v>32.0</v>
      </c>
      <c r="E55" s="5">
        <v>34.0</v>
      </c>
      <c r="F55" s="5">
        <v>265.0</v>
      </c>
      <c r="G55" s="5">
        <v>92.0</v>
      </c>
      <c r="H55" s="5">
        <v>27.0</v>
      </c>
      <c r="I55" s="5">
        <v>625.0</v>
      </c>
      <c r="K55" s="2" t="s">
        <v>38</v>
      </c>
      <c r="L55" s="40">
        <f>L53*12</f>
        <v>7740</v>
      </c>
    </row>
    <row r="56">
      <c r="B56" s="5" t="s">
        <v>63</v>
      </c>
      <c r="C56" s="5">
        <v>165.0</v>
      </c>
      <c r="D56" s="5">
        <v>33.0</v>
      </c>
      <c r="E56" s="5">
        <v>33.0</v>
      </c>
      <c r="F56" s="5">
        <v>260.0</v>
      </c>
      <c r="G56" s="5">
        <v>90.0</v>
      </c>
      <c r="H56" s="5">
        <v>26.0</v>
      </c>
      <c r="I56" s="5">
        <v>610.0</v>
      </c>
    </row>
    <row r="57">
      <c r="B57" s="5" t="s">
        <v>64</v>
      </c>
      <c r="C57" s="5">
        <v>165.0</v>
      </c>
      <c r="D57" s="5">
        <v>33.0</v>
      </c>
      <c r="E57" s="5">
        <v>34.0</v>
      </c>
      <c r="F57" s="5">
        <v>260.0</v>
      </c>
      <c r="G57" s="5">
        <v>90.0</v>
      </c>
      <c r="H57" s="5">
        <v>26.0</v>
      </c>
      <c r="I57" s="5">
        <v>608.0</v>
      </c>
    </row>
    <row r="58">
      <c r="B58" s="5" t="s">
        <v>65</v>
      </c>
      <c r="C58" s="5">
        <v>170.0</v>
      </c>
      <c r="D58" s="5">
        <v>32.0</v>
      </c>
      <c r="E58" s="5">
        <v>35.0</v>
      </c>
      <c r="F58" s="5">
        <v>265.0</v>
      </c>
      <c r="G58" s="5">
        <v>92.0</v>
      </c>
      <c r="H58" s="5">
        <v>27.0</v>
      </c>
      <c r="I58" s="5">
        <v>621.0</v>
      </c>
    </row>
    <row r="59">
      <c r="B59" s="5" t="s">
        <v>66</v>
      </c>
      <c r="C59" s="5">
        <v>180.0</v>
      </c>
      <c r="D59" s="5">
        <v>31.0</v>
      </c>
      <c r="E59" s="5">
        <v>36.0</v>
      </c>
      <c r="F59" s="5">
        <v>270.0</v>
      </c>
      <c r="G59" s="5">
        <v>95.0</v>
      </c>
      <c r="H59" s="5">
        <v>28.0</v>
      </c>
      <c r="I59" s="5">
        <v>640.0</v>
      </c>
    </row>
    <row r="60">
      <c r="B60" s="5" t="s">
        <v>37</v>
      </c>
      <c r="C60" s="5">
        <v>190.0</v>
      </c>
      <c r="D60" s="5">
        <v>30.0</v>
      </c>
      <c r="E60" s="5">
        <v>37.0</v>
      </c>
      <c r="F60" s="5">
        <v>275.0</v>
      </c>
      <c r="G60" s="5">
        <v>98.0</v>
      </c>
      <c r="H60" s="5">
        <v>29.0</v>
      </c>
      <c r="I60" s="5">
        <v>659.0</v>
      </c>
    </row>
    <row r="61">
      <c r="B61" s="5" t="s">
        <v>67</v>
      </c>
      <c r="C61" s="5">
        <v>200.0</v>
      </c>
      <c r="D61" s="5">
        <v>29.0</v>
      </c>
      <c r="E61" s="5">
        <v>38.0</v>
      </c>
      <c r="F61" s="5">
        <v>280.0</v>
      </c>
      <c r="G61" s="5">
        <v>102.0</v>
      </c>
      <c r="H61" s="5">
        <v>30.0</v>
      </c>
      <c r="I61" s="5">
        <v>678.0</v>
      </c>
    </row>
    <row r="62">
      <c r="B62" s="5" t="s">
        <v>68</v>
      </c>
      <c r="C62" s="5">
        <v>210.0</v>
      </c>
      <c r="D62" s="5">
        <v>28.0</v>
      </c>
      <c r="E62" s="5">
        <v>39.0</v>
      </c>
      <c r="F62" s="5">
        <v>290.0</v>
      </c>
      <c r="G62" s="5">
        <v>108.0</v>
      </c>
      <c r="H62" s="5">
        <v>32.0</v>
      </c>
      <c r="I62" s="5">
        <v>707.0</v>
      </c>
    </row>
    <row r="64">
      <c r="B64" s="2" t="s">
        <v>69</v>
      </c>
    </row>
    <row r="65">
      <c r="B65" s="3" t="s">
        <v>23</v>
      </c>
      <c r="C65" s="3" t="s">
        <v>70</v>
      </c>
      <c r="D65" s="3" t="s">
        <v>71</v>
      </c>
      <c r="E65" s="3" t="s">
        <v>72</v>
      </c>
      <c r="F65" s="3" t="s">
        <v>73</v>
      </c>
      <c r="G65" s="3" t="s">
        <v>74</v>
      </c>
      <c r="H65" s="3" t="s">
        <v>75</v>
      </c>
      <c r="I65" s="3" t="s">
        <v>76</v>
      </c>
      <c r="K65" s="2" t="s">
        <v>56</v>
      </c>
      <c r="L65" s="37">
        <f>L66/30</f>
        <v>2.893333333</v>
      </c>
    </row>
    <row r="66">
      <c r="B66" s="5" t="s">
        <v>60</v>
      </c>
      <c r="C66" s="5">
        <v>12.0</v>
      </c>
      <c r="D66" s="5">
        <v>20.0</v>
      </c>
      <c r="E66" s="5">
        <v>37.0</v>
      </c>
      <c r="F66" s="5">
        <v>13.0</v>
      </c>
      <c r="G66" s="5">
        <v>6.0</v>
      </c>
      <c r="H66" s="5">
        <v>6.0</v>
      </c>
      <c r="I66" s="42">
        <v>94.0</v>
      </c>
      <c r="K66" s="32" t="s">
        <v>34</v>
      </c>
      <c r="L66" s="38">
        <f>SUM(I66:I75)/10</f>
        <v>86.8</v>
      </c>
    </row>
    <row r="67">
      <c r="B67" s="5" t="s">
        <v>45</v>
      </c>
      <c r="C67" s="5">
        <v>11.0</v>
      </c>
      <c r="D67" s="5">
        <v>21.0</v>
      </c>
      <c r="E67" s="5">
        <v>34.0</v>
      </c>
      <c r="F67" s="5">
        <v>12.0</v>
      </c>
      <c r="G67" s="5">
        <v>5.0</v>
      </c>
      <c r="H67" s="5">
        <v>5.0</v>
      </c>
      <c r="I67" s="5">
        <v>88.0</v>
      </c>
      <c r="K67" s="2" t="s">
        <v>77</v>
      </c>
      <c r="L67" s="37">
        <f>L66*10</f>
        <v>868</v>
      </c>
    </row>
    <row r="68">
      <c r="B68" s="5" t="s">
        <v>62</v>
      </c>
      <c r="C68" s="5">
        <v>10.0</v>
      </c>
      <c r="D68" s="5">
        <v>22.0</v>
      </c>
      <c r="E68" s="5">
        <v>31.0</v>
      </c>
      <c r="F68" s="5">
        <v>11.0</v>
      </c>
      <c r="G68" s="5">
        <v>5.0</v>
      </c>
      <c r="H68" s="5">
        <v>4.0</v>
      </c>
      <c r="I68" s="5">
        <v>83.0</v>
      </c>
      <c r="K68" s="2" t="s">
        <v>78</v>
      </c>
      <c r="L68" s="37">
        <f>L66*12</f>
        <v>1041.6</v>
      </c>
    </row>
    <row r="69">
      <c r="B69" s="5" t="s">
        <v>63</v>
      </c>
      <c r="C69" s="5">
        <v>9.0</v>
      </c>
      <c r="D69" s="5">
        <v>23.0</v>
      </c>
      <c r="E69" s="5">
        <v>29.0</v>
      </c>
      <c r="F69" s="5">
        <v>10.0</v>
      </c>
      <c r="G69" s="5">
        <v>4.0</v>
      </c>
      <c r="H69" s="5">
        <v>3.0</v>
      </c>
      <c r="I69" s="5">
        <v>78.0</v>
      </c>
    </row>
    <row r="70">
      <c r="B70" s="5" t="s">
        <v>64</v>
      </c>
      <c r="C70" s="5">
        <v>10.0</v>
      </c>
      <c r="D70" s="5">
        <v>21.0</v>
      </c>
      <c r="E70" s="5">
        <v>31.0</v>
      </c>
      <c r="F70" s="5">
        <v>11.0</v>
      </c>
      <c r="G70" s="5">
        <v>5.0</v>
      </c>
      <c r="H70" s="5">
        <v>3.0</v>
      </c>
      <c r="I70" s="5">
        <v>81.0</v>
      </c>
    </row>
    <row r="71">
      <c r="B71" s="5" t="s">
        <v>65</v>
      </c>
      <c r="C71" s="5">
        <v>9.0</v>
      </c>
      <c r="D71" s="5">
        <v>20.0</v>
      </c>
      <c r="E71" s="5">
        <v>29.0</v>
      </c>
      <c r="F71" s="5">
        <v>10.0</v>
      </c>
      <c r="G71" s="5">
        <v>4.0</v>
      </c>
      <c r="H71" s="5">
        <v>3.0</v>
      </c>
      <c r="I71" s="5">
        <v>75.0</v>
      </c>
    </row>
    <row r="72">
      <c r="B72" s="5" t="s">
        <v>66</v>
      </c>
      <c r="C72" s="5">
        <v>10.0</v>
      </c>
      <c r="D72" s="5">
        <v>22.0</v>
      </c>
      <c r="E72" s="5">
        <v>32.0</v>
      </c>
      <c r="F72" s="5">
        <v>11.0</v>
      </c>
      <c r="G72" s="5">
        <v>5.0</v>
      </c>
      <c r="H72" s="5">
        <v>4.0</v>
      </c>
      <c r="I72" s="5">
        <v>84.0</v>
      </c>
    </row>
    <row r="73">
      <c r="B73" s="5" t="s">
        <v>37</v>
      </c>
      <c r="C73" s="5">
        <v>11.0</v>
      </c>
      <c r="D73" s="5">
        <v>21.0</v>
      </c>
      <c r="E73" s="5">
        <v>33.0</v>
      </c>
      <c r="F73" s="5">
        <v>12.0</v>
      </c>
      <c r="G73" s="5">
        <v>6.0</v>
      </c>
      <c r="H73" s="5">
        <v>5.0</v>
      </c>
      <c r="I73" s="5">
        <v>88.0</v>
      </c>
    </row>
    <row r="74">
      <c r="B74" s="5" t="s">
        <v>67</v>
      </c>
      <c r="C74" s="5">
        <v>12.0</v>
      </c>
      <c r="D74" s="5">
        <v>22.0</v>
      </c>
      <c r="E74" s="5">
        <v>36.0</v>
      </c>
      <c r="F74" s="5">
        <v>13.0</v>
      </c>
      <c r="G74" s="5">
        <v>7.0</v>
      </c>
      <c r="H74" s="5">
        <v>6.0</v>
      </c>
      <c r="I74" s="5">
        <v>96.0</v>
      </c>
    </row>
    <row r="75">
      <c r="B75" s="5" t="s">
        <v>68</v>
      </c>
      <c r="C75" s="5">
        <v>13.0</v>
      </c>
      <c r="D75" s="5">
        <v>20.0</v>
      </c>
      <c r="E75" s="5">
        <v>39.0</v>
      </c>
      <c r="F75" s="5">
        <v>14.0</v>
      </c>
      <c r="G75" s="5">
        <v>8.0</v>
      </c>
      <c r="H75" s="5">
        <v>7.0</v>
      </c>
      <c r="I75" s="5">
        <v>101.0</v>
      </c>
    </row>
  </sheetData>
  <drawing r:id="rId1"/>
</worksheet>
</file>