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juna 26\Documents\"/>
    </mc:Choice>
  </mc:AlternateContent>
  <bookViews>
    <workbookView xWindow="0" yWindow="0" windowWidth="19200" windowHeight="679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C22" i="2"/>
  <c r="C21" i="2"/>
  <c r="C20" i="2"/>
  <c r="C19" i="2"/>
  <c r="C18" i="2"/>
  <c r="D3" i="2"/>
  <c r="D4" i="2"/>
  <c r="D5" i="2"/>
  <c r="D6" i="2"/>
  <c r="D7" i="2"/>
  <c r="D8" i="2"/>
  <c r="D9" i="2"/>
  <c r="D10" i="2"/>
  <c r="D11" i="2"/>
  <c r="C16" i="2"/>
  <c r="C15" i="2"/>
  <c r="C6" i="2" s="1"/>
  <c r="C19" i="1"/>
  <c r="C21" i="1"/>
  <c r="C28" i="1" s="1"/>
  <c r="C29" i="1" s="1"/>
  <c r="C20" i="1"/>
  <c r="C22" i="1" s="1"/>
  <c r="C27" i="1" s="1"/>
  <c r="C30" i="1" s="1"/>
  <c r="C9" i="2" l="1"/>
  <c r="C5" i="2"/>
  <c r="C3" i="2"/>
  <c r="C8" i="2"/>
  <c r="C4" i="2"/>
  <c r="C11" i="2"/>
  <c r="C7" i="2"/>
  <c r="C10" i="2"/>
  <c r="C26" i="1"/>
  <c r="C31" i="1" s="1"/>
  <c r="D11" i="1"/>
  <c r="E11" i="1" s="1"/>
  <c r="C23" i="1"/>
  <c r="C7" i="1"/>
  <c r="D7" i="1" s="1"/>
  <c r="E7" i="1" s="1"/>
  <c r="C9" i="1"/>
  <c r="D9" i="1" s="1"/>
  <c r="E9" i="1" s="1"/>
  <c r="C13" i="1"/>
  <c r="D13" i="1" s="1"/>
  <c r="E13" i="1" s="1"/>
  <c r="C8" i="1"/>
  <c r="D8" i="1" s="1"/>
  <c r="E8" i="1" s="1"/>
  <c r="C15" i="1"/>
  <c r="D15" i="1" s="1"/>
  <c r="E15" i="1" s="1"/>
  <c r="C11" i="1"/>
  <c r="C14" i="1"/>
  <c r="D14" i="1" s="1"/>
  <c r="E14" i="1" s="1"/>
  <c r="C10" i="1"/>
  <c r="D10" i="1" s="1"/>
  <c r="E10" i="1" s="1"/>
  <c r="C12" i="1"/>
  <c r="D12" i="1" s="1"/>
  <c r="E12" i="1" s="1"/>
</calcChain>
</file>

<file path=xl/sharedStrings.xml><?xml version="1.0" encoding="utf-8"?>
<sst xmlns="http://schemas.openxmlformats.org/spreadsheetml/2006/main" count="50" uniqueCount="36">
  <si>
    <t>x</t>
  </si>
  <si>
    <t>f</t>
  </si>
  <si>
    <t>Cases</t>
  </si>
  <si>
    <t>Sum of frequency</t>
  </si>
  <si>
    <t>Symbol</t>
  </si>
  <si>
    <t>N</t>
  </si>
  <si>
    <t>Value</t>
  </si>
  <si>
    <t>Mean</t>
  </si>
  <si>
    <t>X'</t>
  </si>
  <si>
    <t>P(X==x)</t>
  </si>
  <si>
    <t>Number of trials</t>
  </si>
  <si>
    <t>n</t>
  </si>
  <si>
    <t>Probability of success events</t>
  </si>
  <si>
    <t>p</t>
  </si>
  <si>
    <t>Probability of unsuccess events</t>
  </si>
  <si>
    <t>q</t>
  </si>
  <si>
    <t>EF =N*P(X==x)</t>
  </si>
  <si>
    <t xml:space="preserve">REF </t>
  </si>
  <si>
    <t>P(X==3)</t>
  </si>
  <si>
    <t>X</t>
  </si>
  <si>
    <t>P(X&lt;3)</t>
  </si>
  <si>
    <t>P(X&lt;=3)</t>
  </si>
  <si>
    <t>P(X&gt;3)</t>
  </si>
  <si>
    <t>1-P(X&lt;=3)</t>
  </si>
  <si>
    <t>P(X&gt;=3)</t>
  </si>
  <si>
    <t>1-P(X&lt;3)</t>
  </si>
  <si>
    <t>P(X!=3)</t>
  </si>
  <si>
    <t>1-P(X==3)</t>
  </si>
  <si>
    <t>Binomial Distribution</t>
  </si>
  <si>
    <t>Poisson Distribution</t>
  </si>
  <si>
    <t>EF</t>
  </si>
  <si>
    <t>Sum of Frequency</t>
  </si>
  <si>
    <t>p(X==3)</t>
  </si>
  <si>
    <t>p(X&lt;3)</t>
  </si>
  <si>
    <t>1 - P(X==3)</t>
  </si>
  <si>
    <t>1 - P(X&lt;3)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</si>
</sst>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C29" sqref="C29"/>
    </sheetView>
  </sheetViews>
  <sheetFormatPr defaultRowHeight="14.4" x14ac:dyDescent="0.3"/>
  <cols>
    <col min="1" max="1" width="26.77734375" style="1" customWidth="1"/>
    <col min="2" max="2" width="8.88671875" style="1"/>
    <col min="3" max="3" width="26.77734375" style="1" customWidth="1"/>
    <col min="4" max="4" width="17.6640625" style="1" customWidth="1"/>
    <col min="5" max="5" width="18" style="1" customWidth="1"/>
    <col min="6" max="16384" width="8.88671875" style="1"/>
  </cols>
  <sheetData>
    <row r="1" spans="1:5" x14ac:dyDescent="0.3">
      <c r="A1" s="1" t="s">
        <v>28</v>
      </c>
    </row>
    <row r="6" spans="1:5" x14ac:dyDescent="0.3">
      <c r="A6" s="1" t="s">
        <v>0</v>
      </c>
      <c r="B6" s="1" t="s">
        <v>1</v>
      </c>
      <c r="C6" s="1" t="s">
        <v>9</v>
      </c>
      <c r="D6" s="1" t="s">
        <v>16</v>
      </c>
      <c r="E6" s="1" t="s">
        <v>17</v>
      </c>
    </row>
    <row r="7" spans="1:5" x14ac:dyDescent="0.3">
      <c r="A7" s="1">
        <v>0</v>
      </c>
      <c r="B7" s="1">
        <v>5</v>
      </c>
      <c r="C7" s="1">
        <f>BINOMDIST(A7, $C$21, $C$22, FALSE)</f>
        <v>6.7213209665706883E-3</v>
      </c>
      <c r="D7" s="1">
        <f>$C$19*C7</f>
        <v>1.747543451308379</v>
      </c>
      <c r="E7" s="1">
        <f>ROUND(D7, 0)</f>
        <v>2</v>
      </c>
    </row>
    <row r="8" spans="1:5" x14ac:dyDescent="0.3">
      <c r="A8" s="1">
        <v>1</v>
      </c>
      <c r="B8" s="1">
        <v>25</v>
      </c>
      <c r="C8" s="1">
        <f>BINOMDIST(A8, $C$21, $C$22, FALSE)</f>
        <v>4.6717106017422114E-2</v>
      </c>
      <c r="D8" s="1">
        <f>$C$19*C8</f>
        <v>12.146447564529749</v>
      </c>
      <c r="E8" s="1">
        <f t="shared" ref="E8:E15" si="0">ROUND(D8, 0)</f>
        <v>12</v>
      </c>
    </row>
    <row r="9" spans="1:5" x14ac:dyDescent="0.3">
      <c r="A9" s="1">
        <v>2</v>
      </c>
      <c r="B9" s="1">
        <v>35</v>
      </c>
      <c r="C9" s="1">
        <f>BINOMDIST(A9, $C$21, $C$22, FALSE)</f>
        <v>0.14206113685172078</v>
      </c>
      <c r="D9" s="1">
        <f>$C$19*C9</f>
        <v>36.935895581447404</v>
      </c>
      <c r="E9" s="1">
        <f t="shared" si="0"/>
        <v>37</v>
      </c>
    </row>
    <row r="10" spans="1:5" x14ac:dyDescent="0.3">
      <c r="A10" s="1">
        <v>3</v>
      </c>
      <c r="B10" s="1">
        <v>48</v>
      </c>
      <c r="C10" s="1">
        <f>BINOMDIST(A10, $C$21, $C$22, FALSE)</f>
        <v>0.2468519664611212</v>
      </c>
      <c r="D10" s="1">
        <f>$C$19*C10</f>
        <v>64.18151127989151</v>
      </c>
      <c r="E10" s="1">
        <f t="shared" si="0"/>
        <v>64</v>
      </c>
    </row>
    <row r="11" spans="1:5" x14ac:dyDescent="0.3">
      <c r="A11" s="1">
        <v>4</v>
      </c>
      <c r="B11" s="1">
        <v>65</v>
      </c>
      <c r="C11" s="1">
        <f>BINOMDIST(A11, $C$21, $C$22, FALSE)</f>
        <v>0.26808833284805061</v>
      </c>
      <c r="D11" s="1">
        <f>$C$19*C11</f>
        <v>69.702966540493165</v>
      </c>
      <c r="E11" s="1">
        <f t="shared" si="0"/>
        <v>70</v>
      </c>
    </row>
    <row r="12" spans="1:5" x14ac:dyDescent="0.3">
      <c r="A12" s="1">
        <v>5</v>
      </c>
      <c r="B12" s="1">
        <v>41</v>
      </c>
      <c r="C12" s="1">
        <f>BINOMDIST(A12, $C$21, $C$22, FALSE)</f>
        <v>0.18633704788072952</v>
      </c>
      <c r="D12" s="1">
        <f>$C$19*C12</f>
        <v>48.447632448989673</v>
      </c>
      <c r="E12" s="1">
        <f t="shared" si="0"/>
        <v>48</v>
      </c>
    </row>
    <row r="13" spans="1:5" x14ac:dyDescent="0.3">
      <c r="A13" s="1">
        <v>6</v>
      </c>
      <c r="B13" s="1">
        <v>28</v>
      </c>
      <c r="C13" s="1">
        <f>BINOMDIST(A13, $C$21, $C$22, FALSE)</f>
        <v>8.0946956559148908E-2</v>
      </c>
      <c r="D13" s="1">
        <f>$C$19*C13</f>
        <v>21.046208705378717</v>
      </c>
      <c r="E13" s="1">
        <f t="shared" si="0"/>
        <v>21</v>
      </c>
    </row>
    <row r="14" spans="1:5" x14ac:dyDescent="0.3">
      <c r="A14" s="1">
        <v>7</v>
      </c>
      <c r="B14" s="1">
        <v>9</v>
      </c>
      <c r="C14" s="1">
        <f>BINOMDIST(A14, $C$21, $C$22, FALSE)</f>
        <v>2.009387934609088E-2</v>
      </c>
      <c r="D14" s="1">
        <f>$C$19*C14</f>
        <v>5.2244086299836292</v>
      </c>
      <c r="E14" s="1">
        <f t="shared" si="0"/>
        <v>5</v>
      </c>
    </row>
    <row r="15" spans="1:5" x14ac:dyDescent="0.3">
      <c r="A15" s="1">
        <v>8</v>
      </c>
      <c r="B15" s="1">
        <v>4</v>
      </c>
      <c r="C15" s="1">
        <f>BINOMDIST(A15, $C$21, $C$22, FALSE)</f>
        <v>2.1822530691453148E-3</v>
      </c>
      <c r="D15" s="1">
        <f>$C$19*C15</f>
        <v>0.56738579797778188</v>
      </c>
      <c r="E15" s="1">
        <f t="shared" si="0"/>
        <v>1</v>
      </c>
    </row>
    <row r="18" spans="1:3" x14ac:dyDescent="0.3">
      <c r="A18" s="1" t="s">
        <v>2</v>
      </c>
      <c r="B18" s="1" t="s">
        <v>4</v>
      </c>
      <c r="C18" s="1" t="s">
        <v>6</v>
      </c>
    </row>
    <row r="19" spans="1:3" x14ac:dyDescent="0.3">
      <c r="A19" s="1" t="s">
        <v>3</v>
      </c>
      <c r="B19" s="1" t="s">
        <v>5</v>
      </c>
      <c r="C19" s="1">
        <f>SUM(B7:B15)</f>
        <v>260</v>
      </c>
    </row>
    <row r="20" spans="1:3" x14ac:dyDescent="0.3">
      <c r="A20" s="1" t="s">
        <v>7</v>
      </c>
      <c r="B20" s="1" t="s">
        <v>8</v>
      </c>
      <c r="C20" s="1">
        <f>SUMPRODUCT(B7:B15, A7:A15)/SUM(B7:B15)</f>
        <v>3.7192307692307693</v>
      </c>
    </row>
    <row r="21" spans="1:3" x14ac:dyDescent="0.3">
      <c r="A21" s="1" t="s">
        <v>10</v>
      </c>
      <c r="B21" s="1" t="s">
        <v>11</v>
      </c>
      <c r="C21" s="1">
        <f>MAX(A7:A15)</f>
        <v>8</v>
      </c>
    </row>
    <row r="22" spans="1:3" x14ac:dyDescent="0.3">
      <c r="A22" s="1" t="s">
        <v>12</v>
      </c>
      <c r="B22" s="1" t="s">
        <v>13</v>
      </c>
      <c r="C22" s="1">
        <f>C20/C21</f>
        <v>0.46490384615384617</v>
      </c>
    </row>
    <row r="23" spans="1:3" x14ac:dyDescent="0.3">
      <c r="A23" s="1" t="s">
        <v>14</v>
      </c>
      <c r="B23" s="1" t="s">
        <v>15</v>
      </c>
      <c r="C23" s="1">
        <f>1-C22</f>
        <v>0.53509615384615383</v>
      </c>
    </row>
    <row r="25" spans="1:3" x14ac:dyDescent="0.3">
      <c r="B25" s="1" t="s">
        <v>19</v>
      </c>
    </row>
    <row r="26" spans="1:3" x14ac:dyDescent="0.3">
      <c r="A26" s="1" t="s">
        <v>18</v>
      </c>
      <c r="B26" s="1">
        <v>3</v>
      </c>
      <c r="C26" s="1">
        <f>BINOMDIST(3, C21, C22, FALSE)</f>
        <v>0.2468519664611212</v>
      </c>
    </row>
    <row r="27" spans="1:3" x14ac:dyDescent="0.3">
      <c r="A27" s="1" t="s">
        <v>20</v>
      </c>
      <c r="B27" s="1">
        <v>2</v>
      </c>
      <c r="C27" s="1">
        <f>BINOMDIST(2, C21, C22, TRUE)</f>
        <v>0.19549956383571362</v>
      </c>
    </row>
    <row r="28" spans="1:3" x14ac:dyDescent="0.3">
      <c r="A28" s="1" t="s">
        <v>21</v>
      </c>
      <c r="B28" s="1">
        <v>3</v>
      </c>
      <c r="C28" s="1">
        <f>BINOMDIST(3, C21, C22, TRUE)</f>
        <v>0.44235153029683483</v>
      </c>
    </row>
    <row r="29" spans="1:3" x14ac:dyDescent="0.3">
      <c r="A29" s="1" t="s">
        <v>22</v>
      </c>
      <c r="B29" s="1" t="s">
        <v>23</v>
      </c>
      <c r="C29" s="1">
        <f>1-C28</f>
        <v>0.55764846970316517</v>
      </c>
    </row>
    <row r="30" spans="1:3" x14ac:dyDescent="0.3">
      <c r="A30" s="1" t="s">
        <v>24</v>
      </c>
      <c r="B30" s="1" t="s">
        <v>25</v>
      </c>
      <c r="C30" s="1">
        <f>1-C27</f>
        <v>0.80450043616428635</v>
      </c>
    </row>
    <row r="31" spans="1:3" x14ac:dyDescent="0.3">
      <c r="A31" s="1" t="s">
        <v>26</v>
      </c>
      <c r="B31" s="1" t="s">
        <v>27</v>
      </c>
      <c r="C31" s="1">
        <f>1-C26</f>
        <v>0.75314803353887882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4" workbookViewId="0">
      <selection activeCell="C24" sqref="C24"/>
    </sheetView>
  </sheetViews>
  <sheetFormatPr defaultRowHeight="14.4" x14ac:dyDescent="0.3"/>
  <cols>
    <col min="1" max="1" width="27.33203125" style="1" customWidth="1"/>
    <col min="2" max="2" width="17.77734375" style="1" customWidth="1"/>
    <col min="3" max="16384" width="8.88671875" style="1"/>
  </cols>
  <sheetData>
    <row r="1" spans="1:4" x14ac:dyDescent="0.3">
      <c r="A1" s="2" t="s">
        <v>29</v>
      </c>
      <c r="B1" s="2"/>
      <c r="C1" s="2"/>
    </row>
    <row r="2" spans="1:4" x14ac:dyDescent="0.3">
      <c r="A2" s="1" t="s">
        <v>0</v>
      </c>
      <c r="B2" s="1" t="s">
        <v>1</v>
      </c>
      <c r="C2" s="1" t="s">
        <v>9</v>
      </c>
      <c r="D2" s="1" t="s">
        <v>30</v>
      </c>
    </row>
    <row r="3" spans="1:4" x14ac:dyDescent="0.3">
      <c r="A3" s="1">
        <v>0</v>
      </c>
      <c r="B3" s="1">
        <v>211</v>
      </c>
      <c r="C3" s="1">
        <f>POISSON(A3, $C$15,FALSE)</f>
        <v>0.26178796790436287</v>
      </c>
      <c r="D3" s="1">
        <f>$C$16*C3</f>
        <v>190.05806469856745</v>
      </c>
    </row>
    <row r="4" spans="1:4" x14ac:dyDescent="0.3">
      <c r="A4" s="1">
        <v>1</v>
      </c>
      <c r="B4" s="1">
        <v>250</v>
      </c>
      <c r="C4" s="1">
        <f t="shared" ref="C4:C11" si="0">POISSON(A4, $C$15,FALSE)</f>
        <v>0.35085357130984168</v>
      </c>
      <c r="D4" s="1">
        <f t="shared" ref="D4:D11" si="1">$C$16*C4</f>
        <v>254.71969277094507</v>
      </c>
    </row>
    <row r="5" spans="1:4" x14ac:dyDescent="0.3">
      <c r="A5" s="1">
        <v>2</v>
      </c>
      <c r="B5" s="1">
        <v>154</v>
      </c>
      <c r="C5" s="1">
        <f t="shared" si="0"/>
        <v>0.23511055432815153</v>
      </c>
      <c r="D5" s="1">
        <f t="shared" si="1"/>
        <v>170.69026244223801</v>
      </c>
    </row>
    <row r="6" spans="1:4" x14ac:dyDescent="0.3">
      <c r="A6" s="1">
        <v>3</v>
      </c>
      <c r="B6" s="1">
        <v>68</v>
      </c>
      <c r="C6" s="1">
        <f t="shared" si="0"/>
        <v>0.10503331926597408</v>
      </c>
      <c r="D6" s="1">
        <f t="shared" si="1"/>
        <v>76.254189787097175</v>
      </c>
    </row>
    <row r="7" spans="1:4" x14ac:dyDescent="0.3">
      <c r="A7" s="1">
        <v>4</v>
      </c>
      <c r="B7" s="1">
        <v>20</v>
      </c>
      <c r="C7" s="1">
        <f t="shared" si="0"/>
        <v>3.5191948913840469E-2</v>
      </c>
      <c r="D7" s="1">
        <f t="shared" si="1"/>
        <v>25.54935491144818</v>
      </c>
    </row>
    <row r="8" spans="1:4" x14ac:dyDescent="0.3">
      <c r="A8" s="1">
        <v>5</v>
      </c>
      <c r="B8" s="1">
        <v>12</v>
      </c>
      <c r="C8" s="1">
        <f t="shared" si="0"/>
        <v>9.4329934691919481E-3</v>
      </c>
      <c r="D8" s="1">
        <f t="shared" si="1"/>
        <v>6.8483532586333542</v>
      </c>
    </row>
    <row r="9" spans="1:4" x14ac:dyDescent="0.3">
      <c r="A9" s="1">
        <v>6</v>
      </c>
      <c r="B9" s="1">
        <v>7</v>
      </c>
      <c r="C9" s="1">
        <f t="shared" si="0"/>
        <v>2.1070483575582571E-3</v>
      </c>
      <c r="D9" s="1">
        <f t="shared" si="1"/>
        <v>1.5297171075872946</v>
      </c>
    </row>
    <row r="10" spans="1:4" x14ac:dyDescent="0.3">
      <c r="A10" s="1">
        <v>7</v>
      </c>
      <c r="B10" s="1">
        <v>3</v>
      </c>
      <c r="C10" s="1">
        <f t="shared" si="0"/>
        <v>4.0341559462892267E-4</v>
      </c>
      <c r="D10" s="1">
        <f t="shared" si="1"/>
        <v>0.29287972170059784</v>
      </c>
    </row>
    <row r="11" spans="1:4" x14ac:dyDescent="0.3">
      <c r="A11" s="1">
        <v>8</v>
      </c>
      <c r="B11" s="1">
        <v>1</v>
      </c>
      <c r="C11" s="1">
        <f t="shared" si="0"/>
        <v>6.7583225477607105E-5</v>
      </c>
      <c r="D11" s="1">
        <f t="shared" si="1"/>
        <v>4.9065421696742759E-2</v>
      </c>
    </row>
    <row r="14" spans="1:4" x14ac:dyDescent="0.3">
      <c r="A14" s="1" t="s">
        <v>2</v>
      </c>
      <c r="C14" s="1" t="s">
        <v>6</v>
      </c>
    </row>
    <row r="15" spans="1:4" x14ac:dyDescent="0.3">
      <c r="A15" s="1" t="s">
        <v>7</v>
      </c>
      <c r="B15" s="1" t="s">
        <v>8</v>
      </c>
      <c r="C15" s="1">
        <f>SUMPRODUCT(B3:B11, A3:A11)/SUM(B3:B11)</f>
        <v>1.3402203856749311</v>
      </c>
    </row>
    <row r="16" spans="1:4" x14ac:dyDescent="0.3">
      <c r="A16" s="1" t="s">
        <v>31</v>
      </c>
      <c r="B16" s="1" t="s">
        <v>5</v>
      </c>
      <c r="C16" s="1">
        <f>SUM(B3:B11)</f>
        <v>726</v>
      </c>
    </row>
    <row r="17" spans="1:3" x14ac:dyDescent="0.3">
      <c r="B17" s="1" t="s">
        <v>19</v>
      </c>
    </row>
    <row r="18" spans="1:3" x14ac:dyDescent="0.3">
      <c r="A18" s="1" t="s">
        <v>32</v>
      </c>
      <c r="B18" s="1">
        <v>3</v>
      </c>
      <c r="C18" s="1">
        <f>POISSON(3, C15, FALSE)</f>
        <v>0.10503331926597408</v>
      </c>
    </row>
    <row r="19" spans="1:3" x14ac:dyDescent="0.3">
      <c r="A19" s="1" t="s">
        <v>33</v>
      </c>
      <c r="B19" s="1">
        <v>2</v>
      </c>
      <c r="C19" s="1">
        <f>POISSON(2, C15, TRUE)</f>
        <v>0.84775209354235592</v>
      </c>
    </row>
    <row r="20" spans="1:3" x14ac:dyDescent="0.3">
      <c r="A20" s="1" t="s">
        <v>21</v>
      </c>
      <c r="B20" s="1">
        <v>3</v>
      </c>
      <c r="C20" s="1">
        <f>POISSON(3, C15, TRUE)</f>
        <v>0.95278541280833018</v>
      </c>
    </row>
    <row r="21" spans="1:3" x14ac:dyDescent="0.3">
      <c r="A21" s="1" t="s">
        <v>22</v>
      </c>
      <c r="B21" s="1" t="s">
        <v>23</v>
      </c>
      <c r="C21" s="1">
        <f>1-C20</f>
        <v>4.7214587191669821E-2</v>
      </c>
    </row>
    <row r="22" spans="1:3" x14ac:dyDescent="0.3">
      <c r="A22" s="1" t="s">
        <v>24</v>
      </c>
      <c r="B22" s="1" t="s">
        <v>35</v>
      </c>
      <c r="C22" s="1">
        <f>1-C19</f>
        <v>0.15224790645764408</v>
      </c>
    </row>
    <row r="23" spans="1:3" x14ac:dyDescent="0.3">
      <c r="A23" s="1" t="s">
        <v>26</v>
      </c>
      <c r="B23" s="1" t="s">
        <v>34</v>
      </c>
      <c r="C23" s="1">
        <f>1-C18</f>
        <v>0.89496668073402597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 26</dc:creator>
  <cp:lastModifiedBy>Nagarjuna 26</cp:lastModifiedBy>
  <dcterms:created xsi:type="dcterms:W3CDTF">2022-06-24T06:05:29Z</dcterms:created>
  <dcterms:modified xsi:type="dcterms:W3CDTF">2022-06-24T07:35:12Z</dcterms:modified>
</cp:coreProperties>
</file>