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juna 13\Documents\"/>
    </mc:Choice>
  </mc:AlternateContent>
  <bookViews>
    <workbookView xWindow="0" yWindow="0" windowWidth="24000" windowHeight="988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6" i="1"/>
  <c r="E25" i="1"/>
  <c r="E24" i="1"/>
  <c r="E23" i="1"/>
  <c r="E22" i="1"/>
  <c r="E21" i="1"/>
  <c r="E20" i="1"/>
  <c r="E19" i="1"/>
  <c r="E17" i="1"/>
  <c r="E14" i="1"/>
  <c r="E16" i="1"/>
  <c r="E15" i="1"/>
  <c r="E13" i="1"/>
  <c r="E12" i="1"/>
  <c r="E11" i="1"/>
</calcChain>
</file>

<file path=xl/sharedStrings.xml><?xml version="1.0" encoding="utf-8"?>
<sst xmlns="http://schemas.openxmlformats.org/spreadsheetml/2006/main" count="77" uniqueCount="57">
  <si>
    <t>Nagajuna College of Information and Technology</t>
  </si>
  <si>
    <t>x</t>
  </si>
  <si>
    <t>Cases</t>
  </si>
  <si>
    <t>Symbol</t>
  </si>
  <si>
    <t>Value</t>
  </si>
  <si>
    <t>Formula</t>
  </si>
  <si>
    <t>No. of observation</t>
  </si>
  <si>
    <t>n</t>
  </si>
  <si>
    <t>Minimum Value</t>
  </si>
  <si>
    <t>Xmin</t>
  </si>
  <si>
    <t>Maximum Value</t>
  </si>
  <si>
    <t>Xmax</t>
  </si>
  <si>
    <t xml:space="preserve">Mean </t>
  </si>
  <si>
    <t>X'</t>
  </si>
  <si>
    <t>Median</t>
  </si>
  <si>
    <t>Md</t>
  </si>
  <si>
    <t>Mode</t>
  </si>
  <si>
    <t>Mo</t>
  </si>
  <si>
    <t>Range</t>
  </si>
  <si>
    <t>R</t>
  </si>
  <si>
    <t>First Quartile</t>
  </si>
  <si>
    <t>Q1</t>
  </si>
  <si>
    <t>Second Quartile</t>
  </si>
  <si>
    <t>Q2</t>
  </si>
  <si>
    <t>Third Quartile</t>
  </si>
  <si>
    <t>Q3</t>
  </si>
  <si>
    <t>Quartile Deviation</t>
  </si>
  <si>
    <t>QD</t>
  </si>
  <si>
    <t>Inter Quartile Range</t>
  </si>
  <si>
    <t>Q3-Q1</t>
  </si>
  <si>
    <t>Standard Deviation</t>
  </si>
  <si>
    <t>SD</t>
  </si>
  <si>
    <t>Variance</t>
  </si>
  <si>
    <t>V</t>
  </si>
  <si>
    <t>Coefficient of Variation</t>
  </si>
  <si>
    <t>CV</t>
  </si>
  <si>
    <t>Skewness</t>
  </si>
  <si>
    <t>Sk</t>
  </si>
  <si>
    <t>Kurtosis</t>
  </si>
  <si>
    <t>K</t>
  </si>
  <si>
    <t>Lower Outlier</t>
  </si>
  <si>
    <t>Upper Outlier</t>
  </si>
  <si>
    <t>Q1-1.5IR</t>
  </si>
  <si>
    <t>Q3+1.5IR</t>
  </si>
  <si>
    <t>Roll No.: 05</t>
  </si>
  <si>
    <t>Questions.</t>
  </si>
  <si>
    <t>Statistics Practicle No.: 1</t>
  </si>
  <si>
    <t>Working Expression</t>
  </si>
  <si>
    <t>Column1</t>
  </si>
  <si>
    <t>Mean</t>
  </si>
  <si>
    <t>Standard Error</t>
  </si>
  <si>
    <t>Sample Variance</t>
  </si>
  <si>
    <t>Minimum</t>
  </si>
  <si>
    <t>Maximum</t>
  </si>
  <si>
    <t>Sum</t>
  </si>
  <si>
    <t>Count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</si>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</sst>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4" t="s">
        <v>48</v>
      </c>
      <c r="B1" s="4"/>
    </row>
    <row r="2" spans="1:2" x14ac:dyDescent="0.25">
      <c r="A2" s="2"/>
      <c r="B2" s="2"/>
    </row>
    <row r="3" spans="1:2" x14ac:dyDescent="0.25">
      <c r="A3" s="2" t="s">
        <v>49</v>
      </c>
      <c r="B3" s="2">
        <v>49.277777777777779</v>
      </c>
    </row>
    <row r="4" spans="1:2" x14ac:dyDescent="0.25">
      <c r="A4" s="2" t="s">
        <v>50</v>
      </c>
      <c r="B4" s="2">
        <v>4.0025014224462554</v>
      </c>
    </row>
    <row r="5" spans="1:2" x14ac:dyDescent="0.25">
      <c r="A5" s="2" t="s">
        <v>14</v>
      </c>
      <c r="B5" s="2">
        <v>51</v>
      </c>
    </row>
    <row r="6" spans="1:2" x14ac:dyDescent="0.25">
      <c r="A6" s="2" t="s">
        <v>16</v>
      </c>
      <c r="B6" s="2">
        <v>61</v>
      </c>
    </row>
    <row r="7" spans="1:2" x14ac:dyDescent="0.25">
      <c r="A7" s="2" t="s">
        <v>30</v>
      </c>
      <c r="B7" s="2">
        <v>24.015008534677534</v>
      </c>
    </row>
    <row r="8" spans="1:2" x14ac:dyDescent="0.25">
      <c r="A8" s="2" t="s">
        <v>51</v>
      </c>
      <c r="B8" s="2">
        <v>576.72063492063478</v>
      </c>
    </row>
    <row r="9" spans="1:2" x14ac:dyDescent="0.25">
      <c r="A9" s="2" t="s">
        <v>38</v>
      </c>
      <c r="B9" s="2">
        <v>-0.88292254164301198</v>
      </c>
    </row>
    <row r="10" spans="1:2" x14ac:dyDescent="0.25">
      <c r="A10" s="2" t="s">
        <v>36</v>
      </c>
      <c r="B10" s="2">
        <v>-0.17270579262430502</v>
      </c>
    </row>
    <row r="11" spans="1:2" x14ac:dyDescent="0.25">
      <c r="A11" s="2" t="s">
        <v>18</v>
      </c>
      <c r="B11" s="2">
        <v>87</v>
      </c>
    </row>
    <row r="12" spans="1:2" x14ac:dyDescent="0.25">
      <c r="A12" s="2" t="s">
        <v>52</v>
      </c>
      <c r="B12" s="2">
        <v>3</v>
      </c>
    </row>
    <row r="13" spans="1:2" x14ac:dyDescent="0.25">
      <c r="A13" s="2" t="s">
        <v>53</v>
      </c>
      <c r="B13" s="2">
        <v>90</v>
      </c>
    </row>
    <row r="14" spans="1:2" x14ac:dyDescent="0.25">
      <c r="A14" s="2" t="s">
        <v>54</v>
      </c>
      <c r="B14" s="2">
        <v>1774</v>
      </c>
    </row>
    <row r="15" spans="1:2" ht="15.75" thickBot="1" x14ac:dyDescent="0.3">
      <c r="A15" s="3" t="s">
        <v>55</v>
      </c>
      <c r="B15" s="3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5" zoomScaleNormal="100" workbookViewId="0">
      <selection activeCell="I16" sqref="I16"/>
    </sheetView>
  </sheetViews>
  <sheetFormatPr defaultRowHeight="15" x14ac:dyDescent="0.25"/>
  <cols>
    <col min="1" max="1" width="13.7109375" customWidth="1"/>
    <col min="2" max="2" width="22.28515625" customWidth="1"/>
    <col min="3" max="3" width="11" customWidth="1"/>
    <col min="4" max="4" width="14" customWidth="1"/>
    <col min="5" max="5" width="17" customWidth="1"/>
    <col min="8" max="8" width="18.28515625" customWidth="1"/>
    <col min="9" max="9" width="12.85546875" customWidth="1"/>
    <col min="10" max="10" width="13.7109375" customWidth="1"/>
    <col min="11" max="11" width="14.140625" customWidth="1"/>
  </cols>
  <sheetData>
    <row r="1" spans="1:10" x14ac:dyDescent="0.25">
      <c r="C1" s="5" t="s">
        <v>0</v>
      </c>
      <c r="D1" s="5"/>
      <c r="E1" s="5"/>
      <c r="F1" s="5"/>
    </row>
    <row r="2" spans="1:10" x14ac:dyDescent="0.25">
      <c r="C2" s="5" t="s">
        <v>46</v>
      </c>
      <c r="D2" s="5"/>
      <c r="E2" s="5"/>
      <c r="F2" s="5"/>
    </row>
    <row r="4" spans="1:10" x14ac:dyDescent="0.25">
      <c r="A4" t="s">
        <v>44</v>
      </c>
    </row>
    <row r="5" spans="1:10" x14ac:dyDescent="0.25">
      <c r="A5" t="s">
        <v>45</v>
      </c>
    </row>
    <row r="6" spans="1:10" x14ac:dyDescent="0.25">
      <c r="B6" s="5"/>
      <c r="C6" s="5"/>
      <c r="D6" s="5"/>
      <c r="E6" s="5"/>
      <c r="F6" s="5"/>
      <c r="G6" s="5"/>
      <c r="H6" s="5"/>
      <c r="I6" s="5"/>
      <c r="J6" s="5"/>
    </row>
    <row r="9" spans="1:10" ht="15.75" thickBot="1" x14ac:dyDescent="0.3">
      <c r="H9" s="6" t="s">
        <v>56</v>
      </c>
      <c r="I9" s="6"/>
    </row>
    <row r="10" spans="1:10" x14ac:dyDescent="0.25">
      <c r="A10" s="1"/>
      <c r="B10" s="1" t="s">
        <v>2</v>
      </c>
      <c r="C10" s="1" t="s">
        <v>3</v>
      </c>
      <c r="D10" s="1" t="s">
        <v>4</v>
      </c>
      <c r="E10" s="1" t="s">
        <v>5</v>
      </c>
      <c r="H10" s="4" t="s">
        <v>48</v>
      </c>
      <c r="I10" s="4"/>
    </row>
    <row r="11" spans="1:10" x14ac:dyDescent="0.25">
      <c r="A11" s="1" t="s">
        <v>1</v>
      </c>
      <c r="B11" s="1" t="s">
        <v>6</v>
      </c>
      <c r="C11" s="1" t="s">
        <v>7</v>
      </c>
      <c r="D11" s="1"/>
      <c r="E11" s="1">
        <f>COUNT(A12:A47)</f>
        <v>36</v>
      </c>
      <c r="H11" s="2"/>
      <c r="I11" s="2"/>
    </row>
    <row r="12" spans="1:10" x14ac:dyDescent="0.25">
      <c r="A12" s="1">
        <v>61</v>
      </c>
      <c r="B12" s="1" t="s">
        <v>8</v>
      </c>
      <c r="C12" s="1" t="s">
        <v>9</v>
      </c>
      <c r="D12" s="1"/>
      <c r="E12" s="1">
        <f>MIN(A12:A47)</f>
        <v>3</v>
      </c>
      <c r="H12" s="2" t="s">
        <v>49</v>
      </c>
      <c r="I12" s="2">
        <v>49.277777777777779</v>
      </c>
    </row>
    <row r="13" spans="1:10" x14ac:dyDescent="0.25">
      <c r="A13" s="1">
        <v>55</v>
      </c>
      <c r="B13" s="1" t="s">
        <v>10</v>
      </c>
      <c r="C13" s="1" t="s">
        <v>11</v>
      </c>
      <c r="D13" s="1"/>
      <c r="E13" s="1">
        <f>MAX(A12:A47)</f>
        <v>90</v>
      </c>
      <c r="H13" s="2" t="s">
        <v>50</v>
      </c>
      <c r="I13" s="2">
        <v>4.0025014224462554</v>
      </c>
    </row>
    <row r="14" spans="1:10" x14ac:dyDescent="0.25">
      <c r="A14" s="1">
        <v>18</v>
      </c>
      <c r="B14" s="1" t="s">
        <v>12</v>
      </c>
      <c r="C14" s="1" t="s">
        <v>13</v>
      </c>
      <c r="D14" s="1"/>
      <c r="E14" s="1">
        <f>AVERAGE(A12:A47)</f>
        <v>49.277777777777779</v>
      </c>
      <c r="H14" s="2" t="s">
        <v>14</v>
      </c>
      <c r="I14" s="2">
        <v>51</v>
      </c>
    </row>
    <row r="15" spans="1:10" x14ac:dyDescent="0.25">
      <c r="A15" s="1">
        <v>90</v>
      </c>
      <c r="B15" s="1" t="s">
        <v>14</v>
      </c>
      <c r="C15" s="1" t="s">
        <v>15</v>
      </c>
      <c r="D15" s="1"/>
      <c r="E15" s="1">
        <f>MEDIAN(A12:A47)</f>
        <v>51</v>
      </c>
      <c r="H15" s="2" t="s">
        <v>16</v>
      </c>
      <c r="I15" s="2">
        <v>61</v>
      </c>
    </row>
    <row r="16" spans="1:10" x14ac:dyDescent="0.25">
      <c r="A16" s="1">
        <v>32</v>
      </c>
      <c r="B16" s="1" t="s">
        <v>16</v>
      </c>
      <c r="C16" s="1" t="s">
        <v>17</v>
      </c>
      <c r="D16" s="1"/>
      <c r="E16" s="1">
        <f>MODE(A12:A47)</f>
        <v>61</v>
      </c>
      <c r="H16" s="2" t="s">
        <v>30</v>
      </c>
      <c r="I16" s="2">
        <v>24.015008534677534</v>
      </c>
    </row>
    <row r="17" spans="1:9" x14ac:dyDescent="0.25">
      <c r="A17" s="1">
        <v>27</v>
      </c>
      <c r="B17" s="1" t="s">
        <v>18</v>
      </c>
      <c r="C17" s="1" t="s">
        <v>19</v>
      </c>
      <c r="D17" s="1"/>
      <c r="E17" s="1">
        <f>(E13-E12)</f>
        <v>87</v>
      </c>
      <c r="H17" s="2" t="s">
        <v>51</v>
      </c>
      <c r="I17" s="2">
        <v>576.72063492063478</v>
      </c>
    </row>
    <row r="18" spans="1:9" x14ac:dyDescent="0.25">
      <c r="A18" s="1">
        <v>85</v>
      </c>
      <c r="B18" s="1"/>
      <c r="C18" s="1"/>
      <c r="D18" s="1"/>
      <c r="E18" s="1"/>
      <c r="H18" s="2" t="s">
        <v>38</v>
      </c>
      <c r="I18" s="2">
        <v>-0.88292254164301198</v>
      </c>
    </row>
    <row r="19" spans="1:9" x14ac:dyDescent="0.25">
      <c r="A19" s="1">
        <v>26</v>
      </c>
      <c r="B19" s="1" t="s">
        <v>20</v>
      </c>
      <c r="C19" s="1" t="s">
        <v>21</v>
      </c>
      <c r="D19" s="1"/>
      <c r="E19" s="1">
        <f>QUARTILE(A12:A47, 1)</f>
        <v>30.75</v>
      </c>
      <c r="H19" s="2" t="s">
        <v>36</v>
      </c>
      <c r="I19" s="2">
        <v>-0.17270579262430502</v>
      </c>
    </row>
    <row r="20" spans="1:9" x14ac:dyDescent="0.25">
      <c r="A20" s="1">
        <v>75</v>
      </c>
      <c r="B20" s="1" t="s">
        <v>22</v>
      </c>
      <c r="C20" s="1" t="s">
        <v>23</v>
      </c>
      <c r="D20" s="1"/>
      <c r="E20" s="1">
        <f>QUARTILE(A12:A47, 2)</f>
        <v>51</v>
      </c>
      <c r="H20" s="2" t="s">
        <v>18</v>
      </c>
      <c r="I20" s="2">
        <v>87</v>
      </c>
    </row>
    <row r="21" spans="1:9" x14ac:dyDescent="0.25">
      <c r="A21" s="1">
        <v>62</v>
      </c>
      <c r="B21" s="1" t="s">
        <v>24</v>
      </c>
      <c r="C21" s="1" t="s">
        <v>25</v>
      </c>
      <c r="D21" s="1"/>
      <c r="E21" s="1">
        <f>QUARTILE(A12:A47, 3)</f>
        <v>65.5</v>
      </c>
      <c r="H21" s="2" t="s">
        <v>52</v>
      </c>
      <c r="I21" s="2">
        <v>3</v>
      </c>
    </row>
    <row r="22" spans="1:9" x14ac:dyDescent="0.25">
      <c r="A22" s="1">
        <v>3</v>
      </c>
      <c r="B22" s="1" t="s">
        <v>26</v>
      </c>
      <c r="C22" s="1" t="s">
        <v>27</v>
      </c>
      <c r="D22" s="1"/>
      <c r="E22" s="1">
        <f>(E21-E19)/2</f>
        <v>17.375</v>
      </c>
      <c r="H22" s="2" t="s">
        <v>53</v>
      </c>
      <c r="I22" s="2">
        <v>90</v>
      </c>
    </row>
    <row r="23" spans="1:9" x14ac:dyDescent="0.25">
      <c r="A23" s="1">
        <v>7</v>
      </c>
      <c r="B23" s="1" t="s">
        <v>28</v>
      </c>
      <c r="C23" s="1" t="s">
        <v>29</v>
      </c>
      <c r="D23" s="1"/>
      <c r="E23" s="1">
        <f>(E21-E19)</f>
        <v>34.75</v>
      </c>
      <c r="H23" s="2" t="s">
        <v>54</v>
      </c>
      <c r="I23" s="2">
        <v>1774</v>
      </c>
    </row>
    <row r="24" spans="1:9" ht="15.75" thickBot="1" x14ac:dyDescent="0.3">
      <c r="A24" s="1">
        <v>81</v>
      </c>
      <c r="B24" s="1" t="s">
        <v>30</v>
      </c>
      <c r="C24" s="1" t="s">
        <v>31</v>
      </c>
      <c r="D24" s="1"/>
      <c r="E24" s="1">
        <f>STDEV(A12:A47)</f>
        <v>24.015008534677534</v>
      </c>
      <c r="H24" s="3" t="s">
        <v>55</v>
      </c>
      <c r="I24" s="3">
        <v>36</v>
      </c>
    </row>
    <row r="25" spans="1:9" x14ac:dyDescent="0.25">
      <c r="A25" s="1">
        <v>20</v>
      </c>
      <c r="B25" s="1" t="s">
        <v>32</v>
      </c>
      <c r="C25" s="1" t="s">
        <v>33</v>
      </c>
      <c r="D25" s="1"/>
      <c r="E25" s="1">
        <f>(E24*E24)</f>
        <v>576.72063492063478</v>
      </c>
    </row>
    <row r="26" spans="1:9" x14ac:dyDescent="0.25">
      <c r="A26" s="1">
        <v>42</v>
      </c>
      <c r="B26" s="1" t="s">
        <v>34</v>
      </c>
      <c r="C26" s="1" t="s">
        <v>35</v>
      </c>
      <c r="D26" s="1"/>
      <c r="E26" s="1">
        <f>(E24*100)/E14</f>
        <v>48.733951930574477</v>
      </c>
    </row>
    <row r="27" spans="1:9" x14ac:dyDescent="0.25">
      <c r="A27" s="1">
        <v>68</v>
      </c>
      <c r="B27" s="1"/>
      <c r="C27" s="1"/>
      <c r="D27" s="1"/>
      <c r="E27" s="1"/>
    </row>
    <row r="28" spans="1:9" x14ac:dyDescent="0.25">
      <c r="A28" s="1">
        <v>36</v>
      </c>
      <c r="B28" s="1" t="s">
        <v>36</v>
      </c>
      <c r="C28" s="1" t="s">
        <v>37</v>
      </c>
      <c r="D28" s="1"/>
      <c r="E28" s="1">
        <f>SKEW(A12:A47)</f>
        <v>-0.17270579262430502</v>
      </c>
    </row>
    <row r="29" spans="1:9" x14ac:dyDescent="0.25">
      <c r="A29" s="1">
        <v>10</v>
      </c>
      <c r="B29" s="1" t="s">
        <v>38</v>
      </c>
      <c r="C29" s="1" t="s">
        <v>39</v>
      </c>
      <c r="D29" s="1"/>
      <c r="E29" s="1">
        <f>KURT(A12:A47)</f>
        <v>-0.88292254164301198</v>
      </c>
    </row>
    <row r="30" spans="1:9" x14ac:dyDescent="0.25">
      <c r="A30" s="1">
        <v>61</v>
      </c>
      <c r="B30" s="1" t="s">
        <v>40</v>
      </c>
      <c r="C30" s="1" t="s">
        <v>42</v>
      </c>
      <c r="D30" s="1"/>
      <c r="E30" s="1">
        <f>(E19-(1.5*E23))</f>
        <v>-21.375</v>
      </c>
    </row>
    <row r="31" spans="1:9" x14ac:dyDescent="0.25">
      <c r="A31" s="1">
        <v>51</v>
      </c>
      <c r="B31" s="1" t="s">
        <v>41</v>
      </c>
      <c r="C31" s="1" t="s">
        <v>43</v>
      </c>
      <c r="D31" s="1"/>
      <c r="E31" s="1">
        <f>(E21+(1.5*E23))</f>
        <v>117.625</v>
      </c>
    </row>
    <row r="32" spans="1:9" x14ac:dyDescent="0.25">
      <c r="A32" s="1">
        <v>88</v>
      </c>
      <c r="B32" s="1"/>
      <c r="C32" s="1"/>
      <c r="D32" s="1"/>
      <c r="E32" s="1"/>
    </row>
    <row r="33" spans="1:5" x14ac:dyDescent="0.25">
      <c r="A33" s="1">
        <v>34</v>
      </c>
      <c r="B33" s="1"/>
      <c r="C33" s="1"/>
      <c r="D33" s="1"/>
      <c r="E33" s="1"/>
    </row>
    <row r="34" spans="1:5" x14ac:dyDescent="0.25">
      <c r="A34" s="1">
        <v>65</v>
      </c>
      <c r="B34" s="1"/>
      <c r="C34" s="1"/>
      <c r="D34" s="1"/>
      <c r="E34" s="1"/>
    </row>
    <row r="35" spans="1:5" x14ac:dyDescent="0.25">
      <c r="A35" s="1">
        <v>48</v>
      </c>
      <c r="B35" s="1"/>
      <c r="C35" s="1"/>
      <c r="D35" s="1"/>
      <c r="E35" s="1"/>
    </row>
    <row r="36" spans="1:5" x14ac:dyDescent="0.25">
      <c r="A36" s="1">
        <v>55</v>
      </c>
      <c r="B36" s="1"/>
      <c r="C36" s="1"/>
      <c r="D36" s="1"/>
      <c r="E36" s="1"/>
    </row>
    <row r="37" spans="1:5" x14ac:dyDescent="0.25">
      <c r="A37" s="1">
        <v>67</v>
      </c>
      <c r="B37" s="1"/>
      <c r="C37" s="1"/>
      <c r="D37" s="1"/>
      <c r="E37" s="1"/>
    </row>
    <row r="38" spans="1:5" x14ac:dyDescent="0.25">
      <c r="A38" s="1">
        <v>50</v>
      </c>
      <c r="B38" s="1"/>
      <c r="C38" s="1"/>
      <c r="D38" s="1"/>
      <c r="E38" s="1"/>
    </row>
    <row r="39" spans="1:5" x14ac:dyDescent="0.25">
      <c r="A39" s="1">
        <v>50</v>
      </c>
      <c r="B39" s="1"/>
      <c r="C39" s="1"/>
      <c r="D39" s="1"/>
      <c r="E39" s="1"/>
    </row>
    <row r="40" spans="1:5" x14ac:dyDescent="0.25">
      <c r="A40" s="1">
        <v>68</v>
      </c>
      <c r="B40" s="1"/>
      <c r="C40" s="1"/>
      <c r="D40" s="1"/>
      <c r="E40" s="1"/>
    </row>
    <row r="41" spans="1:5" x14ac:dyDescent="0.25">
      <c r="A41" s="1">
        <v>33</v>
      </c>
      <c r="B41" s="1"/>
      <c r="C41" s="1"/>
      <c r="D41" s="1"/>
      <c r="E41" s="1"/>
    </row>
    <row r="42" spans="1:5" x14ac:dyDescent="0.25">
      <c r="A42" s="1">
        <v>23</v>
      </c>
      <c r="B42" s="1"/>
      <c r="C42" s="1"/>
      <c r="D42" s="1"/>
      <c r="E42" s="1"/>
    </row>
    <row r="43" spans="1:5" x14ac:dyDescent="0.25">
      <c r="A43" s="1">
        <v>64</v>
      </c>
      <c r="B43" s="1"/>
      <c r="C43" s="1"/>
      <c r="D43" s="1"/>
      <c r="E43" s="1"/>
    </row>
    <row r="44" spans="1:5" x14ac:dyDescent="0.25">
      <c r="A44" s="1">
        <v>22</v>
      </c>
      <c r="B44" s="1"/>
      <c r="C44" s="1"/>
      <c r="D44" s="1"/>
      <c r="E44" s="1"/>
    </row>
    <row r="45" spans="1:5" x14ac:dyDescent="0.25">
      <c r="A45" s="1">
        <v>51</v>
      </c>
      <c r="B45" s="1"/>
      <c r="C45" s="1"/>
      <c r="D45" s="1"/>
      <c r="E45" s="1"/>
    </row>
    <row r="46" spans="1:5" x14ac:dyDescent="0.25">
      <c r="A46" s="1">
        <v>82</v>
      </c>
      <c r="B46" s="1"/>
      <c r="C46" s="1"/>
      <c r="D46" s="1"/>
      <c r="E46" s="1"/>
    </row>
    <row r="47" spans="1:5" x14ac:dyDescent="0.25">
      <c r="A47" s="1">
        <v>64</v>
      </c>
      <c r="B47" s="1"/>
      <c r="C47" s="1"/>
      <c r="D47" s="1"/>
      <c r="E47" s="1"/>
    </row>
    <row r="49" spans="1:2" x14ac:dyDescent="0.25">
      <c r="A49" s="5" t="s">
        <v>47</v>
      </c>
      <c r="B49" s="5"/>
    </row>
  </sheetData>
  <mergeCells count="5">
    <mergeCell ref="C1:F1"/>
    <mergeCell ref="C2:F2"/>
    <mergeCell ref="B6:J6"/>
    <mergeCell ref="A49:B49"/>
    <mergeCell ref="H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 13</dc:creator>
  <cp:lastModifiedBy>Nagarjuna 13</cp:lastModifiedBy>
  <cp:lastPrinted>2022-06-23T07:10:42Z</cp:lastPrinted>
  <dcterms:created xsi:type="dcterms:W3CDTF">2022-06-23T05:39:32Z</dcterms:created>
  <dcterms:modified xsi:type="dcterms:W3CDTF">2022-06-23T07:10:56Z</dcterms:modified>
</cp:coreProperties>
</file>