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UMA Success Token" sheetId="1" r:id="rId4"/>
  </sheets>
  <definedNames/>
  <calcPr/>
</workbook>
</file>

<file path=xl/sharedStrings.xml><?xml version="1.0" encoding="utf-8"?>
<sst xmlns="http://schemas.openxmlformats.org/spreadsheetml/2006/main" count="36" uniqueCount="32">
  <si>
    <t>Today</t>
  </si>
  <si>
    <t>$UMA</t>
  </si>
  <si>
    <t>Call Option</t>
  </si>
  <si>
    <t>Quantity</t>
  </si>
  <si>
    <t>Price</t>
  </si>
  <si>
    <t>Rate</t>
  </si>
  <si>
    <t>Expiry</t>
  </si>
  <si>
    <t>Years</t>
  </si>
  <si>
    <t>Days</t>
  </si>
  <si>
    <t>Strike</t>
  </si>
  <si>
    <t>% Move</t>
  </si>
  <si>
    <t>Implied Vol</t>
  </si>
  <si>
    <t>d1</t>
  </si>
  <si>
    <t>d2</t>
  </si>
  <si>
    <t>Call Price ($)</t>
  </si>
  <si>
    <t>Call Price (%)</t>
  </si>
  <si>
    <t>Option Cost</t>
  </si>
  <si>
    <t>UMA Price</t>
  </si>
  <si>
    <t>Liquidity Adjustment</t>
  </si>
  <si>
    <t>Success Token Price</t>
  </si>
  <si>
    <t>Effective Discount</t>
  </si>
  <si>
    <t>Success Token Holder</t>
  </si>
  <si>
    <t>DAO's Treasury</t>
  </si>
  <si>
    <t>USDC</t>
  </si>
  <si>
    <t>Tokens</t>
  </si>
  <si>
    <t>Residual</t>
  </si>
  <si>
    <t>Effective</t>
  </si>
  <si>
    <t>Token</t>
  </si>
  <si>
    <t>Call</t>
  </si>
  <si>
    <t>Total</t>
  </si>
  <si>
    <t>Collateral</t>
  </si>
  <si>
    <t>Sale Price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</si>
</sst>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m/d/yy"/>
    <numFmt numFmtId="165" formatCode="&quot;$&quot;#,##0.00"/>
    <numFmt numFmtId="166" formatCode="0.000"/>
    <numFmt numFmtId="167" formatCode="#,##0.000"/>
  </numFmts>
  <fonts count="12">
    <font>
      <sz val="10.0"/>
      <color rgb="FF000000"/>
      <name val="Arial"/>
      <scheme val="minor"/>
    </font>
    <font>
      <sz val="10.0"/>
      <color theme="1"/>
      <name val="Arial"/>
    </font>
    <font>
      <b/>
      <sz val="10.0"/>
      <color rgb="FF0000FF"/>
      <name val="Arial"/>
    </font>
    <font>
      <color theme="1"/>
      <name val="Arial"/>
    </font>
    <font>
      <b/>
      <sz val="10.0"/>
      <color theme="1"/>
      <name val="Arial"/>
      <scheme val="minor"/>
    </font>
    <font>
      <sz val="10.0"/>
      <color theme="1"/>
      <name val="Arial"/>
      <scheme val="minor"/>
    </font>
    <font>
      <b/>
      <sz val="10.0"/>
      <color rgb="FF0000FF"/>
      <name val="Arial"/>
      <scheme val="minor"/>
    </font>
    <font>
      <sz val="8.0"/>
      <color theme="1"/>
      <name val="Arial"/>
    </font>
    <font>
      <b/>
      <sz val="10.0"/>
      <color theme="1"/>
      <name val="Arial"/>
    </font>
    <font>
      <color theme="1"/>
      <name val="Arial"/>
      <scheme val="minor"/>
    </font>
    <font>
      <b/>
      <color theme="1"/>
      <name val="Arial"/>
      <scheme val="minor"/>
    </font>
    <font>
      <b/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C9DAF8"/>
        <bgColor rgb="FFC9DAF8"/>
      </patternFill>
    </fill>
    <fill>
      <patternFill patternType="solid">
        <fgColor theme="7"/>
        <bgColor theme="7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6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1" fillId="2" fontId="2" numFmtId="164" xfId="0" applyAlignment="1" applyBorder="1" applyFill="1" applyFont="1" applyNumberFormat="1">
      <alignment horizontal="right" readingOrder="0" vertical="bottom"/>
    </xf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vertical="bottom"/>
    </xf>
    <xf borderId="0" fillId="0" fontId="3" numFmtId="0" xfId="0" applyAlignment="1" applyFont="1">
      <alignment vertical="bottom"/>
    </xf>
    <xf borderId="1" fillId="2" fontId="2" numFmtId="165" xfId="0" applyAlignment="1" applyBorder="1" applyFont="1" applyNumberFormat="1">
      <alignment horizontal="right" readingOrder="0" vertical="bottom"/>
    </xf>
    <xf borderId="0" fillId="3" fontId="4" numFmtId="0" xfId="0" applyAlignment="1" applyFill="1" applyFont="1">
      <alignment readingOrder="0"/>
    </xf>
    <xf borderId="1" fillId="2" fontId="2" numFmtId="2" xfId="0" applyAlignment="1" applyBorder="1" applyFont="1" applyNumberFormat="1">
      <alignment horizontal="right" readingOrder="0" vertical="bottom"/>
    </xf>
    <xf borderId="0" fillId="0" fontId="4" numFmtId="2" xfId="0" applyAlignment="1" applyFont="1" applyNumberFormat="1">
      <alignment readingOrder="0"/>
    </xf>
    <xf borderId="0" fillId="0" fontId="5" numFmtId="10" xfId="0" applyAlignment="1" applyFont="1" applyNumberFormat="1">
      <alignment readingOrder="0"/>
    </xf>
    <xf borderId="0" fillId="0" fontId="5" numFmtId="166" xfId="0" applyFont="1" applyNumberFormat="1"/>
    <xf borderId="0" fillId="0" fontId="5" numFmtId="0" xfId="0" applyAlignment="1" applyFont="1">
      <alignment readingOrder="0"/>
    </xf>
    <xf borderId="0" fillId="0" fontId="5" numFmtId="9" xfId="0" applyAlignment="1" applyFont="1" applyNumberFormat="1">
      <alignment readingOrder="0"/>
    </xf>
    <xf borderId="1" fillId="2" fontId="6" numFmtId="9" xfId="0" applyAlignment="1" applyBorder="1" applyFont="1" applyNumberFormat="1">
      <alignment readingOrder="0"/>
    </xf>
    <xf borderId="0" fillId="0" fontId="5" numFmtId="2" xfId="0" applyFont="1" applyNumberFormat="1"/>
    <xf borderId="0" fillId="0" fontId="4" numFmtId="167" xfId="0" applyAlignment="1" applyFont="1" applyNumberFormat="1">
      <alignment readingOrder="0"/>
    </xf>
    <xf borderId="0" fillId="0" fontId="7" numFmtId="0" xfId="0" applyAlignment="1" applyFont="1">
      <alignment vertical="bottom"/>
    </xf>
    <xf borderId="0" fillId="0" fontId="2" numFmtId="2" xfId="0" applyAlignment="1" applyFont="1" applyNumberFormat="1">
      <alignment readingOrder="0" vertical="bottom"/>
    </xf>
    <xf borderId="0" fillId="0" fontId="6" numFmtId="4" xfId="0" applyAlignment="1" applyFont="1" applyNumberFormat="1">
      <alignment readingOrder="0"/>
    </xf>
    <xf borderId="0" fillId="0" fontId="8" numFmtId="167" xfId="0" applyAlignment="1" applyFont="1" applyNumberFormat="1">
      <alignment vertical="bottom"/>
    </xf>
    <xf borderId="0" fillId="0" fontId="9" numFmtId="0" xfId="0" applyAlignment="1" applyFont="1">
      <alignment readingOrder="0"/>
    </xf>
    <xf borderId="0" fillId="0" fontId="10" numFmtId="0" xfId="0" applyAlignment="1" applyFont="1">
      <alignment readingOrder="0"/>
    </xf>
    <xf borderId="0" fillId="2" fontId="10" numFmtId="0" xfId="0" applyAlignment="1" applyFont="1">
      <alignment readingOrder="0"/>
    </xf>
    <xf borderId="0" fillId="2" fontId="7" numFmtId="0" xfId="0" applyAlignment="1" applyFont="1">
      <alignment vertical="bottom"/>
    </xf>
    <xf borderId="0" fillId="2" fontId="3" numFmtId="0" xfId="0" applyAlignment="1" applyFont="1">
      <alignment vertical="bottom"/>
    </xf>
    <xf borderId="0" fillId="2" fontId="8" numFmtId="167" xfId="0" applyAlignment="1" applyFont="1" applyNumberFormat="1">
      <alignment vertical="bottom"/>
    </xf>
    <xf borderId="0" fillId="2" fontId="4" numFmtId="10" xfId="0" applyAlignment="1" applyFont="1" applyNumberFormat="1">
      <alignment readingOrder="0"/>
    </xf>
    <xf borderId="0" fillId="3" fontId="10" numFmtId="0" xfId="0" applyAlignment="1" applyFont="1">
      <alignment readingOrder="0"/>
    </xf>
    <xf borderId="0" fillId="4" fontId="11" numFmtId="0" xfId="0" applyAlignment="1" applyFill="1" applyFont="1">
      <alignment readingOrder="0" vertical="bottom"/>
    </xf>
    <xf borderId="0" fillId="4" fontId="3" numFmtId="0" xfId="0" applyAlignment="1" applyFont="1">
      <alignment vertical="bottom"/>
    </xf>
    <xf borderId="0" fillId="0" fontId="3" numFmtId="0" xfId="0" applyAlignment="1" applyFont="1">
      <alignment readingOrder="0" vertical="bottom"/>
    </xf>
    <xf borderId="2" fillId="0" fontId="7" numFmtId="0" xfId="0" applyAlignment="1" applyBorder="1" applyFont="1">
      <alignment vertical="bottom"/>
    </xf>
    <xf borderId="3" fillId="0" fontId="7" numFmtId="0" xfId="0" applyAlignment="1" applyBorder="1" applyFont="1">
      <alignment vertical="bottom"/>
    </xf>
    <xf borderId="3" fillId="0" fontId="3" numFmtId="0" xfId="0" applyAlignment="1" applyBorder="1" applyFont="1">
      <alignment vertical="bottom"/>
    </xf>
    <xf borderId="2" fillId="0" fontId="3" numFmtId="0" xfId="0" applyAlignment="1" applyBorder="1" applyFont="1">
      <alignment readingOrder="0" vertical="bottom"/>
    </xf>
    <xf borderId="4" fillId="0" fontId="3" numFmtId="0" xfId="0" applyAlignment="1" applyBorder="1" applyFont="1">
      <alignment readingOrder="0" vertical="bottom"/>
    </xf>
    <xf borderId="0" fillId="0" fontId="7" numFmtId="0" xfId="0" applyAlignment="1" applyFont="1">
      <alignment readingOrder="0" vertical="bottom"/>
    </xf>
    <xf borderId="5" fillId="0" fontId="7" numFmtId="0" xfId="0" applyAlignment="1" applyBorder="1" applyFont="1">
      <alignment readingOrder="0" vertical="bottom"/>
    </xf>
    <xf borderId="5" fillId="0" fontId="3" numFmtId="0" xfId="0" applyAlignment="1" applyBorder="1" applyFont="1">
      <alignment readingOrder="0" vertical="bottom"/>
    </xf>
    <xf borderId="6" fillId="0" fontId="3" numFmtId="0" xfId="0" applyAlignment="1" applyBorder="1" applyFont="1">
      <alignment readingOrder="0" vertical="bottom"/>
    </xf>
    <xf borderId="0" fillId="0" fontId="7" numFmtId="0" xfId="0" applyAlignment="1" applyFont="1">
      <alignment horizontal="right" readingOrder="0" vertical="bottom"/>
    </xf>
    <xf borderId="5" fillId="0" fontId="7" numFmtId="0" xfId="0" applyAlignment="1" applyBorder="1" applyFont="1">
      <alignment horizontal="right" vertical="bottom"/>
    </xf>
    <xf borderId="0" fillId="0" fontId="7" numFmtId="0" xfId="0" applyAlignment="1" applyFont="1">
      <alignment horizontal="right" vertical="bottom"/>
    </xf>
    <xf borderId="0" fillId="0" fontId="7" numFmtId="2" xfId="0" applyAlignment="1" applyFont="1" applyNumberFormat="1">
      <alignment horizontal="right" vertical="bottom"/>
    </xf>
    <xf borderId="5" fillId="0" fontId="7" numFmtId="2" xfId="0" applyAlignment="1" applyBorder="1" applyFont="1" applyNumberFormat="1">
      <alignment horizontal="right" vertical="bottom"/>
    </xf>
    <xf borderId="5" fillId="0" fontId="3" numFmtId="2" xfId="0" applyAlignment="1" applyBorder="1" applyFont="1" applyNumberFormat="1">
      <alignment vertical="bottom"/>
    </xf>
    <xf borderId="6" fillId="0" fontId="3" numFmtId="2" xfId="0" applyAlignment="1" applyBorder="1" applyFont="1" applyNumberFormat="1">
      <alignment vertical="bottom"/>
    </xf>
    <xf borderId="0" fillId="0" fontId="3" numFmtId="2" xfId="0" applyAlignment="1" applyFont="1" applyNumberFormat="1">
      <alignment vertical="bottom"/>
    </xf>
    <xf borderId="0" fillId="0" fontId="9" numFmtId="165" xfId="0" applyAlignment="1" applyFont="1" applyNumberFormat="1">
      <alignment readingOrder="0"/>
    </xf>
    <xf borderId="0" fillId="0" fontId="10" numFmtId="166" xfId="0" applyAlignment="1" applyFont="1" applyNumberFormat="1">
      <alignment readingOrder="0"/>
    </xf>
    <xf borderId="0" fillId="0" fontId="10" numFmtId="9" xfId="0" applyAlignment="1" applyFont="1" applyNumberFormat="1">
      <alignment readingOrder="0"/>
    </xf>
    <xf borderId="0" fillId="0" fontId="9" numFmtId="2" xfId="0" applyFont="1" applyNumberFormat="1"/>
    <xf borderId="0" fillId="0" fontId="9" numFmtId="165" xfId="0" applyFont="1" applyNumberFormat="1"/>
    <xf borderId="0" fillId="0" fontId="10" numFmtId="2" xfId="0" applyAlignment="1" applyFont="1" applyNumberFormat="1">
      <alignment readingOrder="0"/>
    </xf>
    <xf borderId="0" fillId="0" fontId="10" numFmtId="164" xfId="0" applyAlignment="1" applyFont="1" applyNumberFormat="1">
      <alignment readingOrder="0"/>
    </xf>
    <xf borderId="0" fillId="0" fontId="9" numFmtId="166" xfId="0" applyFont="1" applyNumberFormat="1"/>
    <xf borderId="7" fillId="0" fontId="7" numFmtId="0" xfId="0" applyAlignment="1" applyBorder="1" applyFont="1">
      <alignment horizontal="right" vertical="bottom"/>
    </xf>
    <xf borderId="8" fillId="0" fontId="7" numFmtId="0" xfId="0" applyAlignment="1" applyBorder="1" applyFont="1">
      <alignment horizontal="right" vertical="bottom"/>
    </xf>
    <xf borderId="8" fillId="0" fontId="7" numFmtId="2" xfId="0" applyAlignment="1" applyBorder="1" applyFont="1" applyNumberFormat="1">
      <alignment horizontal="right" vertical="bottom"/>
    </xf>
    <xf borderId="7" fillId="0" fontId="7" numFmtId="2" xfId="0" applyAlignment="1" applyBorder="1" applyFont="1" applyNumberFormat="1">
      <alignment horizontal="right" vertical="bottom"/>
    </xf>
    <xf borderId="7" fillId="0" fontId="3" numFmtId="2" xfId="0" applyAlignment="1" applyBorder="1" applyFont="1" applyNumberFormat="1">
      <alignment vertical="bottom"/>
    </xf>
    <xf borderId="9" fillId="0" fontId="3" numFmtId="2" xfId="0" applyAlignment="1" applyBorder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scUMA-0922: USDC(left) and Tokens (right)</a:t>
            </a:r>
          </a:p>
        </c:rich>
      </c:tx>
      <c:layout>
        <c:manualLayout>
          <c:xMode val="edge"/>
          <c:yMode val="edge"/>
          <c:x val="0.00922469269703543"/>
          <c:y val="0.04730458221024259"/>
        </c:manualLayout>
      </c:layout>
      <c:overlay val="0"/>
    </c:title>
    <c:plotArea>
      <c:layout/>
      <c:lineChart>
        <c:varyColors val="0"/>
        <c:ser>
          <c:idx val="0"/>
          <c:order val="0"/>
          <c:tx>
            <c:v>USDC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dPt>
            <c:idx val="22"/>
            <c:marker>
              <c:symbol val="none"/>
            </c:marker>
          </c:dPt>
          <c:cat>
            <c:strRef>
              <c:f>'UMA Success Token'!$A$17:$A$67</c:f>
            </c:strRef>
          </c:cat>
          <c:val>
            <c:numRef>
              <c:f>'UMA Success Token'!$D$17:$D$67</c:f>
              <c:numCache/>
            </c:numRef>
          </c:val>
          <c:smooth val="0"/>
        </c:ser>
        <c:axId val="1826014047"/>
        <c:axId val="1987522523"/>
      </c:lineChart>
      <c:catAx>
        <c:axId val="18260140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Price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87522523"/>
      </c:catAx>
      <c:valAx>
        <c:axId val="198752252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26014047"/>
      </c:valAx>
      <c:lineChart>
        <c:varyColors val="0"/>
        <c:ser>
          <c:idx val="1"/>
          <c:order val="1"/>
          <c:tx>
            <c:v>Tokens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'UMA Success Token'!$A$17:$A$67</c:f>
            </c:strRef>
          </c:cat>
          <c:val>
            <c:numRef>
              <c:f>'UMA Success Token'!$G$17:$G$67</c:f>
              <c:numCache/>
            </c:numRef>
          </c:val>
          <c:smooth val="0"/>
        </c:ser>
        <c:axId val="1819779216"/>
        <c:axId val="2066387406"/>
      </c:lineChart>
      <c:catAx>
        <c:axId val="18197792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66387406"/>
      </c:catAx>
      <c:valAx>
        <c:axId val="2066387406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19779216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9525</xdr:colOff>
      <xdr:row>13</xdr:row>
      <xdr:rowOff>19050</xdr:rowOff>
    </xdr:from>
    <xdr:ext cx="4391025" cy="27051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38"/>
    <col customWidth="1" min="2" max="3" width="7.0"/>
    <col customWidth="1" min="4" max="4" width="10.25"/>
    <col customWidth="1" min="5" max="7" width="7.0"/>
    <col customWidth="1" min="8" max="8" width="9.63"/>
    <col customWidth="1" min="9" max="9" width="13.13"/>
    <col customWidth="1" min="10" max="11" width="7.0"/>
    <col customWidth="1" min="12" max="12" width="11.38"/>
    <col customWidth="1" min="13" max="13" width="12.0"/>
    <col customWidth="1" min="14" max="14" width="17.25"/>
    <col customWidth="1" min="15" max="15" width="18.0"/>
    <col customWidth="1" min="16" max="18" width="9.38"/>
  </cols>
  <sheetData>
    <row r="1">
      <c r="A1" s="1" t="s">
        <v>0</v>
      </c>
      <c r="B1" s="2">
        <v>44440.0</v>
      </c>
      <c r="C1" s="3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5"/>
    </row>
    <row r="2">
      <c r="A2" s="1" t="s">
        <v>1</v>
      </c>
      <c r="B2" s="6">
        <v>12.8</v>
      </c>
      <c r="C2" s="1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5"/>
    </row>
    <row r="3">
      <c r="A3" s="1"/>
      <c r="B3" s="1"/>
      <c r="C3" s="1"/>
      <c r="D3" s="1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5"/>
    </row>
    <row r="4">
      <c r="A4" s="1" t="s">
        <v>2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5"/>
    </row>
    <row r="5">
      <c r="A5" s="7" t="s">
        <v>3</v>
      </c>
      <c r="B5" s="7" t="s">
        <v>4</v>
      </c>
      <c r="C5" s="7" t="s">
        <v>5</v>
      </c>
      <c r="D5" s="7" t="s">
        <v>6</v>
      </c>
      <c r="E5" s="7" t="s">
        <v>7</v>
      </c>
      <c r="F5" s="7" t="s">
        <v>8</v>
      </c>
      <c r="G5" s="7" t="s">
        <v>9</v>
      </c>
      <c r="H5" s="7" t="s">
        <v>10</v>
      </c>
      <c r="I5" s="7" t="s">
        <v>11</v>
      </c>
      <c r="J5" s="7" t="s">
        <v>12</v>
      </c>
      <c r="K5" s="7" t="s">
        <v>13</v>
      </c>
      <c r="L5" s="7" t="s">
        <v>14</v>
      </c>
      <c r="M5" s="7" t="s">
        <v>15</v>
      </c>
      <c r="N5" s="7" t="s">
        <v>16</v>
      </c>
    </row>
    <row r="6">
      <c r="A6" s="8">
        <v>1.0</v>
      </c>
      <c r="B6" s="9">
        <f>B2</f>
        <v>12.8</v>
      </c>
      <c r="C6" s="10">
        <v>0.005</v>
      </c>
      <c r="D6" s="2">
        <v>44926.0</v>
      </c>
      <c r="E6" s="11">
        <f>(D6-$B$1)/365</f>
        <v>1.331506849</v>
      </c>
      <c r="F6" s="12">
        <f>D6-$B$1</f>
        <v>486</v>
      </c>
      <c r="G6" s="8">
        <v>30.0</v>
      </c>
      <c r="H6" s="13">
        <f>G6/B6-1</f>
        <v>1.34375</v>
      </c>
      <c r="I6" s="14">
        <v>1.3</v>
      </c>
      <c r="J6" s="15">
        <f>if(G6=0,0,(ln(B6/G6)+(C6+(I6^2)/2)*E6)/(I6*E6^(1/2)))</f>
        <v>0.1866755123</v>
      </c>
      <c r="K6" s="15">
        <f>if(G6=0,0,J6-I6*E6^(1/2))</f>
        <v>-1.313406677</v>
      </c>
      <c r="L6" s="11">
        <f>if(G6=0,0,B6*normsdist(J6)-G6*exp(-C6*E6)*NORMSDIST(K6))</f>
        <v>4.5308704</v>
      </c>
      <c r="M6" s="11">
        <f>L6/B6</f>
        <v>0.35397425</v>
      </c>
      <c r="N6" s="16">
        <f>L6*A6</f>
        <v>4.5308704</v>
      </c>
    </row>
    <row r="7">
      <c r="B7" s="17"/>
      <c r="C7" s="17"/>
      <c r="D7" s="17"/>
      <c r="E7" s="17"/>
      <c r="F7" s="17"/>
      <c r="G7" s="17"/>
      <c r="H7" s="5"/>
      <c r="I7" s="5"/>
      <c r="J7" s="5"/>
      <c r="K7" s="5"/>
      <c r="L7" s="5"/>
      <c r="M7" s="5"/>
      <c r="N7" s="18"/>
      <c r="O7" s="17"/>
      <c r="P7" s="17"/>
    </row>
    <row r="8">
      <c r="A8" s="1" t="s">
        <v>17</v>
      </c>
      <c r="B8" s="4"/>
      <c r="C8" s="4"/>
      <c r="D8" s="4"/>
      <c r="E8" s="4"/>
      <c r="F8" s="4"/>
      <c r="G8" s="4"/>
      <c r="H8" s="4"/>
      <c r="I8" s="1"/>
      <c r="J8" s="4"/>
      <c r="K8" s="4"/>
      <c r="L8" s="19"/>
      <c r="M8" s="4"/>
      <c r="N8" s="20">
        <f>B2</f>
        <v>12.8</v>
      </c>
    </row>
    <row r="9">
      <c r="A9" s="21" t="s">
        <v>18</v>
      </c>
      <c r="B9" s="17"/>
      <c r="C9" s="17"/>
      <c r="D9" s="17"/>
      <c r="E9" s="17"/>
      <c r="F9" s="17"/>
      <c r="G9" s="17"/>
      <c r="H9" s="5"/>
      <c r="I9" s="5"/>
      <c r="J9" s="5"/>
      <c r="K9" s="5"/>
      <c r="L9" s="5"/>
      <c r="M9" s="5"/>
      <c r="N9" s="8">
        <v>0.0</v>
      </c>
      <c r="O9" s="17"/>
      <c r="P9" s="17"/>
    </row>
    <row r="10">
      <c r="A10" s="22"/>
      <c r="B10" s="17"/>
      <c r="C10" s="17"/>
      <c r="D10" s="17"/>
      <c r="E10" s="17"/>
      <c r="F10" s="17"/>
      <c r="G10" s="17"/>
      <c r="H10" s="5"/>
      <c r="I10" s="5"/>
      <c r="J10" s="5"/>
      <c r="K10" s="5"/>
      <c r="L10" s="5"/>
      <c r="M10" s="5"/>
      <c r="N10" s="20"/>
      <c r="O10" s="17"/>
      <c r="P10" s="17"/>
    </row>
    <row r="11">
      <c r="A11" s="23" t="s">
        <v>19</v>
      </c>
      <c r="B11" s="24"/>
      <c r="C11" s="24"/>
      <c r="D11" s="24"/>
      <c r="E11" s="24"/>
      <c r="F11" s="24"/>
      <c r="G11" s="24"/>
      <c r="H11" s="25"/>
      <c r="I11" s="25"/>
      <c r="J11" s="25"/>
      <c r="K11" s="25"/>
      <c r="L11" s="25"/>
      <c r="M11" s="25"/>
      <c r="N11" s="26">
        <f>N8+N9</f>
        <v>12.8</v>
      </c>
      <c r="O11" s="17"/>
      <c r="P11" s="17"/>
    </row>
    <row r="12">
      <c r="A12" s="23" t="s">
        <v>20</v>
      </c>
      <c r="B12" s="24"/>
      <c r="C12" s="24"/>
      <c r="D12" s="24"/>
      <c r="E12" s="24"/>
      <c r="F12" s="24"/>
      <c r="G12" s="24"/>
      <c r="H12" s="25"/>
      <c r="I12" s="25"/>
      <c r="J12" s="25"/>
      <c r="K12" s="25"/>
      <c r="L12" s="25"/>
      <c r="M12" s="25"/>
      <c r="N12" s="27">
        <f>N6/N11</f>
        <v>0.35397425</v>
      </c>
      <c r="O12" s="17"/>
      <c r="P12" s="17"/>
    </row>
    <row r="13">
      <c r="B13" s="17"/>
      <c r="C13" s="17"/>
      <c r="D13" s="17"/>
      <c r="E13" s="17"/>
      <c r="F13" s="17"/>
      <c r="G13" s="17"/>
      <c r="H13" s="5"/>
      <c r="I13" s="5"/>
      <c r="J13" s="5"/>
      <c r="K13" s="5"/>
      <c r="L13" s="5"/>
      <c r="M13" s="5"/>
      <c r="N13" s="17"/>
      <c r="O13" s="17"/>
      <c r="P13" s="17"/>
    </row>
    <row r="14">
      <c r="A14" s="5"/>
      <c r="B14" s="28" t="s">
        <v>21</v>
      </c>
      <c r="C14" s="28"/>
      <c r="D14" s="28"/>
      <c r="E14" s="28"/>
      <c r="F14" s="28"/>
      <c r="G14" s="28"/>
      <c r="H14" s="29" t="s">
        <v>22</v>
      </c>
      <c r="I14" s="30"/>
      <c r="J14" s="5"/>
      <c r="K14" s="5"/>
      <c r="L14" s="31"/>
      <c r="M14" s="5"/>
      <c r="N14" s="5"/>
      <c r="O14" s="5"/>
      <c r="P14" s="5"/>
      <c r="Q14" s="17"/>
      <c r="R14" s="17"/>
    </row>
    <row r="15">
      <c r="A15" s="5"/>
      <c r="B15" s="32" t="s">
        <v>23</v>
      </c>
      <c r="C15" s="33"/>
      <c r="D15" s="33"/>
      <c r="E15" s="32" t="s">
        <v>24</v>
      </c>
      <c r="F15" s="33"/>
      <c r="G15" s="34"/>
      <c r="H15" s="35" t="s">
        <v>25</v>
      </c>
      <c r="I15" s="36" t="s">
        <v>26</v>
      </c>
      <c r="K15" s="31"/>
      <c r="L15" s="31"/>
      <c r="M15" s="5"/>
      <c r="N15" s="31"/>
      <c r="O15" s="31"/>
      <c r="P15" s="5"/>
      <c r="Q15" s="17"/>
      <c r="R15" s="17"/>
    </row>
    <row r="16">
      <c r="A16" s="37" t="s">
        <v>17</v>
      </c>
      <c r="B16" s="38" t="s">
        <v>27</v>
      </c>
      <c r="C16" s="17" t="s">
        <v>28</v>
      </c>
      <c r="D16" s="17" t="s">
        <v>29</v>
      </c>
      <c r="E16" s="38" t="s">
        <v>27</v>
      </c>
      <c r="F16" s="17" t="s">
        <v>28</v>
      </c>
      <c r="G16" s="17" t="s">
        <v>29</v>
      </c>
      <c r="H16" s="39" t="s">
        <v>30</v>
      </c>
      <c r="I16" s="40" t="s">
        <v>31</v>
      </c>
      <c r="K16" s="31"/>
      <c r="L16" s="21"/>
      <c r="M16" s="21"/>
      <c r="N16" s="31"/>
      <c r="O16" s="31"/>
      <c r="P16" s="22"/>
      <c r="Q16" s="22"/>
      <c r="R16" s="22"/>
    </row>
    <row r="17">
      <c r="A17" s="41">
        <v>1.0</v>
      </c>
      <c r="B17" s="42">
        <f t="shared" ref="B17:B127" si="1">E17*A17</f>
        <v>1</v>
      </c>
      <c r="C17" s="43">
        <f t="shared" ref="C17:C127" si="2">F17*A17</f>
        <v>0</v>
      </c>
      <c r="D17" s="44">
        <f t="shared" ref="D17:D127" si="3">sum(B17:C17)</f>
        <v>1</v>
      </c>
      <c r="E17" s="45">
        <f t="shared" ref="E17:E127" si="4">1</f>
        <v>1</v>
      </c>
      <c r="F17" s="41">
        <v>0.0</v>
      </c>
      <c r="G17" s="44">
        <f t="shared" ref="G17:G127" si="5">sum(E17:F17)</f>
        <v>1</v>
      </c>
      <c r="H17" s="46">
        <f t="shared" ref="H17:H127" si="6">1-F17</f>
        <v>1</v>
      </c>
      <c r="I17" s="47">
        <f t="shared" ref="I17:I127" si="7">($N$11*E17+$G$6*F17)/(E17+F17)</f>
        <v>12.8</v>
      </c>
      <c r="K17" s="48"/>
      <c r="L17" s="49"/>
      <c r="M17" s="21"/>
      <c r="N17" s="21"/>
      <c r="O17" s="49"/>
      <c r="P17" s="50"/>
      <c r="Q17" s="51"/>
      <c r="R17" s="52"/>
    </row>
    <row r="18">
      <c r="A18" s="43">
        <f t="shared" ref="A18:A127" si="8">A17+1</f>
        <v>2</v>
      </c>
      <c r="B18" s="42">
        <f t="shared" si="1"/>
        <v>2</v>
      </c>
      <c r="C18" s="43">
        <f t="shared" si="2"/>
        <v>0</v>
      </c>
      <c r="D18" s="44">
        <f t="shared" si="3"/>
        <v>2</v>
      </c>
      <c r="E18" s="45">
        <f t="shared" si="4"/>
        <v>1</v>
      </c>
      <c r="F18" s="43">
        <f t="shared" ref="F18:F127" si="9">$A$6* max((A18-$G$6)/A18,0)</f>
        <v>0</v>
      </c>
      <c r="G18" s="44">
        <f t="shared" si="5"/>
        <v>1</v>
      </c>
      <c r="H18" s="46">
        <f t="shared" si="6"/>
        <v>1</v>
      </c>
      <c r="I18" s="47">
        <f t="shared" si="7"/>
        <v>12.8</v>
      </c>
      <c r="K18" s="48"/>
      <c r="L18" s="49"/>
      <c r="M18" s="21"/>
      <c r="N18" s="21"/>
      <c r="O18" s="49"/>
      <c r="P18" s="50"/>
      <c r="Q18" s="51"/>
      <c r="R18" s="52"/>
    </row>
    <row r="19">
      <c r="A19" s="43">
        <f t="shared" si="8"/>
        <v>3</v>
      </c>
      <c r="B19" s="42">
        <f t="shared" si="1"/>
        <v>3</v>
      </c>
      <c r="C19" s="43">
        <f t="shared" si="2"/>
        <v>0</v>
      </c>
      <c r="D19" s="44">
        <f t="shared" si="3"/>
        <v>3</v>
      </c>
      <c r="E19" s="45">
        <f t="shared" si="4"/>
        <v>1</v>
      </c>
      <c r="F19" s="43">
        <f t="shared" si="9"/>
        <v>0</v>
      </c>
      <c r="G19" s="44">
        <f t="shared" si="5"/>
        <v>1</v>
      </c>
      <c r="H19" s="46">
        <f t="shared" si="6"/>
        <v>1</v>
      </c>
      <c r="I19" s="47">
        <f t="shared" si="7"/>
        <v>12.8</v>
      </c>
      <c r="K19" s="48"/>
      <c r="L19" s="49"/>
      <c r="M19" s="21"/>
      <c r="N19" s="21"/>
      <c r="O19" s="49"/>
      <c r="P19" s="50"/>
      <c r="Q19" s="51"/>
      <c r="R19" s="52"/>
    </row>
    <row r="20">
      <c r="A20" s="43">
        <f t="shared" si="8"/>
        <v>4</v>
      </c>
      <c r="B20" s="42">
        <f t="shared" si="1"/>
        <v>4</v>
      </c>
      <c r="C20" s="43">
        <f t="shared" si="2"/>
        <v>0</v>
      </c>
      <c r="D20" s="44">
        <f t="shared" si="3"/>
        <v>4</v>
      </c>
      <c r="E20" s="45">
        <f t="shared" si="4"/>
        <v>1</v>
      </c>
      <c r="F20" s="43">
        <f t="shared" si="9"/>
        <v>0</v>
      </c>
      <c r="G20" s="44">
        <f t="shared" si="5"/>
        <v>1</v>
      </c>
      <c r="H20" s="46">
        <f t="shared" si="6"/>
        <v>1</v>
      </c>
      <c r="I20" s="47">
        <f t="shared" si="7"/>
        <v>12.8</v>
      </c>
      <c r="K20" s="48"/>
      <c r="L20" s="49"/>
      <c r="M20" s="21"/>
      <c r="N20" s="21"/>
      <c r="O20" s="49"/>
      <c r="P20" s="50"/>
      <c r="Q20" s="51"/>
      <c r="R20" s="52"/>
    </row>
    <row r="21">
      <c r="A21" s="43">
        <f t="shared" si="8"/>
        <v>5</v>
      </c>
      <c r="B21" s="42">
        <f t="shared" si="1"/>
        <v>5</v>
      </c>
      <c r="C21" s="43">
        <f t="shared" si="2"/>
        <v>0</v>
      </c>
      <c r="D21" s="44">
        <f t="shared" si="3"/>
        <v>5</v>
      </c>
      <c r="E21" s="45">
        <f t="shared" si="4"/>
        <v>1</v>
      </c>
      <c r="F21" s="43">
        <f t="shared" si="9"/>
        <v>0</v>
      </c>
      <c r="G21" s="44">
        <f t="shared" si="5"/>
        <v>1</v>
      </c>
      <c r="H21" s="46">
        <f t="shared" si="6"/>
        <v>1</v>
      </c>
      <c r="I21" s="47">
        <f t="shared" si="7"/>
        <v>12.8</v>
      </c>
      <c r="K21" s="48"/>
      <c r="L21" s="49"/>
      <c r="M21" s="21"/>
      <c r="N21" s="21"/>
      <c r="O21" s="49"/>
      <c r="P21" s="50"/>
      <c r="Q21" s="51"/>
      <c r="R21" s="52"/>
    </row>
    <row r="22">
      <c r="A22" s="43">
        <f t="shared" si="8"/>
        <v>6</v>
      </c>
      <c r="B22" s="42">
        <f t="shared" si="1"/>
        <v>6</v>
      </c>
      <c r="C22" s="43">
        <f t="shared" si="2"/>
        <v>0</v>
      </c>
      <c r="D22" s="44">
        <f t="shared" si="3"/>
        <v>6</v>
      </c>
      <c r="E22" s="45">
        <f t="shared" si="4"/>
        <v>1</v>
      </c>
      <c r="F22" s="43">
        <f t="shared" si="9"/>
        <v>0</v>
      </c>
      <c r="G22" s="44">
        <f t="shared" si="5"/>
        <v>1</v>
      </c>
      <c r="H22" s="46">
        <f t="shared" si="6"/>
        <v>1</v>
      </c>
      <c r="I22" s="47">
        <f t="shared" si="7"/>
        <v>12.8</v>
      </c>
      <c r="K22" s="48"/>
      <c r="L22" s="49"/>
      <c r="M22" s="21"/>
      <c r="N22" s="21"/>
      <c r="O22" s="49"/>
      <c r="P22" s="50"/>
      <c r="Q22" s="51"/>
      <c r="R22" s="52"/>
    </row>
    <row r="23">
      <c r="A23" s="43">
        <f t="shared" si="8"/>
        <v>7</v>
      </c>
      <c r="B23" s="42">
        <f t="shared" si="1"/>
        <v>7</v>
      </c>
      <c r="C23" s="43">
        <f t="shared" si="2"/>
        <v>0</v>
      </c>
      <c r="D23" s="44">
        <f t="shared" si="3"/>
        <v>7</v>
      </c>
      <c r="E23" s="45">
        <f t="shared" si="4"/>
        <v>1</v>
      </c>
      <c r="F23" s="43">
        <f t="shared" si="9"/>
        <v>0</v>
      </c>
      <c r="G23" s="44">
        <f t="shared" si="5"/>
        <v>1</v>
      </c>
      <c r="H23" s="46">
        <f t="shared" si="6"/>
        <v>1</v>
      </c>
      <c r="I23" s="47">
        <f t="shared" si="7"/>
        <v>12.8</v>
      </c>
      <c r="K23" s="48"/>
      <c r="L23" s="49"/>
      <c r="M23" s="21"/>
      <c r="N23" s="21"/>
      <c r="O23" s="49"/>
      <c r="P23" s="50"/>
      <c r="Q23" s="51"/>
      <c r="R23" s="52"/>
    </row>
    <row r="24">
      <c r="A24" s="43">
        <f t="shared" si="8"/>
        <v>8</v>
      </c>
      <c r="B24" s="42">
        <f t="shared" si="1"/>
        <v>8</v>
      </c>
      <c r="C24" s="43">
        <f t="shared" si="2"/>
        <v>0</v>
      </c>
      <c r="D24" s="44">
        <f t="shared" si="3"/>
        <v>8</v>
      </c>
      <c r="E24" s="45">
        <f t="shared" si="4"/>
        <v>1</v>
      </c>
      <c r="F24" s="43">
        <f t="shared" si="9"/>
        <v>0</v>
      </c>
      <c r="G24" s="44">
        <f t="shared" si="5"/>
        <v>1</v>
      </c>
      <c r="H24" s="46">
        <f t="shared" si="6"/>
        <v>1</v>
      </c>
      <c r="I24" s="47">
        <f t="shared" si="7"/>
        <v>12.8</v>
      </c>
      <c r="K24" s="48"/>
      <c r="L24" s="49"/>
      <c r="M24" s="21"/>
      <c r="N24" s="21"/>
      <c r="O24" s="49"/>
      <c r="P24" s="50"/>
      <c r="Q24" s="51"/>
      <c r="R24" s="52"/>
    </row>
    <row r="25">
      <c r="A25" s="43">
        <f t="shared" si="8"/>
        <v>9</v>
      </c>
      <c r="B25" s="42">
        <f t="shared" si="1"/>
        <v>9</v>
      </c>
      <c r="C25" s="43">
        <f t="shared" si="2"/>
        <v>0</v>
      </c>
      <c r="D25" s="44">
        <f t="shared" si="3"/>
        <v>9</v>
      </c>
      <c r="E25" s="45">
        <f t="shared" si="4"/>
        <v>1</v>
      </c>
      <c r="F25" s="43">
        <f t="shared" si="9"/>
        <v>0</v>
      </c>
      <c r="G25" s="44">
        <f t="shared" si="5"/>
        <v>1</v>
      </c>
      <c r="H25" s="46">
        <f t="shared" si="6"/>
        <v>1</v>
      </c>
      <c r="I25" s="47">
        <f t="shared" si="7"/>
        <v>12.8</v>
      </c>
      <c r="K25" s="48"/>
      <c r="L25" s="49"/>
      <c r="M25" s="21"/>
      <c r="N25" s="21"/>
      <c r="O25" s="49"/>
      <c r="P25" s="50"/>
      <c r="Q25" s="51"/>
      <c r="R25" s="52"/>
    </row>
    <row r="26">
      <c r="A26" s="43">
        <f t="shared" si="8"/>
        <v>10</v>
      </c>
      <c r="B26" s="42">
        <f t="shared" si="1"/>
        <v>10</v>
      </c>
      <c r="C26" s="43">
        <f t="shared" si="2"/>
        <v>0</v>
      </c>
      <c r="D26" s="44">
        <f t="shared" si="3"/>
        <v>10</v>
      </c>
      <c r="E26" s="45">
        <f t="shared" si="4"/>
        <v>1</v>
      </c>
      <c r="F26" s="43">
        <f t="shared" si="9"/>
        <v>0</v>
      </c>
      <c r="G26" s="44">
        <f t="shared" si="5"/>
        <v>1</v>
      </c>
      <c r="H26" s="46">
        <f t="shared" si="6"/>
        <v>1</v>
      </c>
      <c r="I26" s="47">
        <f t="shared" si="7"/>
        <v>12.8</v>
      </c>
      <c r="K26" s="48"/>
      <c r="L26" s="49"/>
      <c r="M26" s="21"/>
      <c r="N26" s="21"/>
      <c r="O26" s="49"/>
      <c r="P26" s="50"/>
      <c r="Q26" s="51"/>
      <c r="R26" s="52"/>
    </row>
    <row r="27">
      <c r="A27" s="43">
        <f t="shared" si="8"/>
        <v>11</v>
      </c>
      <c r="B27" s="42">
        <f t="shared" si="1"/>
        <v>11</v>
      </c>
      <c r="C27" s="43">
        <f t="shared" si="2"/>
        <v>0</v>
      </c>
      <c r="D27" s="44">
        <f t="shared" si="3"/>
        <v>11</v>
      </c>
      <c r="E27" s="45">
        <f t="shared" si="4"/>
        <v>1</v>
      </c>
      <c r="F27" s="43">
        <f t="shared" si="9"/>
        <v>0</v>
      </c>
      <c r="G27" s="44">
        <f t="shared" si="5"/>
        <v>1</v>
      </c>
      <c r="H27" s="46">
        <f t="shared" si="6"/>
        <v>1</v>
      </c>
      <c r="I27" s="47">
        <f t="shared" si="7"/>
        <v>12.8</v>
      </c>
      <c r="K27" s="48"/>
      <c r="L27" s="49"/>
      <c r="M27" s="21"/>
      <c r="N27" s="21"/>
      <c r="O27" s="49"/>
      <c r="P27" s="50"/>
      <c r="Q27" s="51"/>
      <c r="R27" s="52"/>
    </row>
    <row r="28">
      <c r="A28" s="43">
        <f t="shared" si="8"/>
        <v>12</v>
      </c>
      <c r="B28" s="42">
        <f t="shared" si="1"/>
        <v>12</v>
      </c>
      <c r="C28" s="43">
        <f t="shared" si="2"/>
        <v>0</v>
      </c>
      <c r="D28" s="44">
        <f t="shared" si="3"/>
        <v>12</v>
      </c>
      <c r="E28" s="45">
        <f t="shared" si="4"/>
        <v>1</v>
      </c>
      <c r="F28" s="43">
        <f t="shared" si="9"/>
        <v>0</v>
      </c>
      <c r="G28" s="44">
        <f t="shared" si="5"/>
        <v>1</v>
      </c>
      <c r="H28" s="46">
        <f t="shared" si="6"/>
        <v>1</v>
      </c>
      <c r="I28" s="47">
        <f t="shared" si="7"/>
        <v>12.8</v>
      </c>
      <c r="K28" s="48"/>
      <c r="L28" s="49"/>
      <c r="M28" s="21"/>
      <c r="N28" s="21"/>
      <c r="O28" s="49"/>
      <c r="P28" s="50"/>
      <c r="Q28" s="51"/>
      <c r="R28" s="52"/>
    </row>
    <row r="29">
      <c r="A29" s="43">
        <f t="shared" si="8"/>
        <v>13</v>
      </c>
      <c r="B29" s="42">
        <f t="shared" si="1"/>
        <v>13</v>
      </c>
      <c r="C29" s="43">
        <f t="shared" si="2"/>
        <v>0</v>
      </c>
      <c r="D29" s="44">
        <f t="shared" si="3"/>
        <v>13</v>
      </c>
      <c r="E29" s="45">
        <f t="shared" si="4"/>
        <v>1</v>
      </c>
      <c r="F29" s="43">
        <f t="shared" si="9"/>
        <v>0</v>
      </c>
      <c r="G29" s="44">
        <f t="shared" si="5"/>
        <v>1</v>
      </c>
      <c r="H29" s="46">
        <f t="shared" si="6"/>
        <v>1</v>
      </c>
      <c r="I29" s="47">
        <f t="shared" si="7"/>
        <v>12.8</v>
      </c>
      <c r="K29" s="48"/>
      <c r="L29" s="49"/>
      <c r="M29" s="21"/>
      <c r="N29" s="21"/>
      <c r="O29" s="49"/>
      <c r="P29" s="50"/>
      <c r="Q29" s="51"/>
      <c r="R29" s="52"/>
    </row>
    <row r="30">
      <c r="A30" s="43">
        <f t="shared" si="8"/>
        <v>14</v>
      </c>
      <c r="B30" s="42">
        <f t="shared" si="1"/>
        <v>14</v>
      </c>
      <c r="C30" s="43">
        <f t="shared" si="2"/>
        <v>0</v>
      </c>
      <c r="D30" s="44">
        <f t="shared" si="3"/>
        <v>14</v>
      </c>
      <c r="E30" s="45">
        <f t="shared" si="4"/>
        <v>1</v>
      </c>
      <c r="F30" s="43">
        <f t="shared" si="9"/>
        <v>0</v>
      </c>
      <c r="G30" s="44">
        <f t="shared" si="5"/>
        <v>1</v>
      </c>
      <c r="H30" s="46">
        <f t="shared" si="6"/>
        <v>1</v>
      </c>
      <c r="I30" s="47">
        <f t="shared" si="7"/>
        <v>12.8</v>
      </c>
      <c r="K30" s="48"/>
      <c r="L30" s="49"/>
      <c r="M30" s="21"/>
      <c r="N30" s="21"/>
      <c r="O30" s="49"/>
      <c r="P30" s="50"/>
      <c r="Q30" s="51"/>
      <c r="R30" s="52"/>
    </row>
    <row r="31">
      <c r="A31" s="43">
        <f t="shared" si="8"/>
        <v>15</v>
      </c>
      <c r="B31" s="42">
        <f t="shared" si="1"/>
        <v>15</v>
      </c>
      <c r="C31" s="43">
        <f t="shared" si="2"/>
        <v>0</v>
      </c>
      <c r="D31" s="44">
        <f t="shared" si="3"/>
        <v>15</v>
      </c>
      <c r="E31" s="45">
        <f t="shared" si="4"/>
        <v>1</v>
      </c>
      <c r="F31" s="43">
        <f t="shared" si="9"/>
        <v>0</v>
      </c>
      <c r="G31" s="44">
        <f t="shared" si="5"/>
        <v>1</v>
      </c>
      <c r="H31" s="46">
        <f t="shared" si="6"/>
        <v>1</v>
      </c>
      <c r="I31" s="47">
        <f t="shared" si="7"/>
        <v>12.8</v>
      </c>
      <c r="K31" s="48"/>
      <c r="L31" s="49"/>
      <c r="M31" s="21"/>
      <c r="N31" s="21"/>
      <c r="O31" s="49"/>
      <c r="P31" s="50"/>
      <c r="Q31" s="51"/>
      <c r="R31" s="52"/>
    </row>
    <row r="32">
      <c r="A32" s="43">
        <f t="shared" si="8"/>
        <v>16</v>
      </c>
      <c r="B32" s="42">
        <f t="shared" si="1"/>
        <v>16</v>
      </c>
      <c r="C32" s="43">
        <f t="shared" si="2"/>
        <v>0</v>
      </c>
      <c r="D32" s="44">
        <f t="shared" si="3"/>
        <v>16</v>
      </c>
      <c r="E32" s="45">
        <f t="shared" si="4"/>
        <v>1</v>
      </c>
      <c r="F32" s="43">
        <f t="shared" si="9"/>
        <v>0</v>
      </c>
      <c r="G32" s="44">
        <f t="shared" si="5"/>
        <v>1</v>
      </c>
      <c r="H32" s="46">
        <f t="shared" si="6"/>
        <v>1</v>
      </c>
      <c r="I32" s="47">
        <f t="shared" si="7"/>
        <v>12.8</v>
      </c>
      <c r="K32" s="48"/>
      <c r="L32" s="49"/>
      <c r="M32" s="21"/>
      <c r="N32" s="21"/>
      <c r="O32" s="49"/>
      <c r="P32" s="50"/>
      <c r="Q32" s="51"/>
      <c r="R32" s="52"/>
    </row>
    <row r="33">
      <c r="A33" s="43">
        <f t="shared" si="8"/>
        <v>17</v>
      </c>
      <c r="B33" s="42">
        <f t="shared" si="1"/>
        <v>17</v>
      </c>
      <c r="C33" s="43">
        <f t="shared" si="2"/>
        <v>0</v>
      </c>
      <c r="D33" s="44">
        <f t="shared" si="3"/>
        <v>17</v>
      </c>
      <c r="E33" s="45">
        <f t="shared" si="4"/>
        <v>1</v>
      </c>
      <c r="F33" s="43">
        <f t="shared" si="9"/>
        <v>0</v>
      </c>
      <c r="G33" s="44">
        <f t="shared" si="5"/>
        <v>1</v>
      </c>
      <c r="H33" s="46">
        <f t="shared" si="6"/>
        <v>1</v>
      </c>
      <c r="I33" s="47">
        <f t="shared" si="7"/>
        <v>12.8</v>
      </c>
      <c r="K33" s="48"/>
      <c r="L33" s="49"/>
      <c r="M33" s="21"/>
      <c r="N33" s="21"/>
      <c r="O33" s="49"/>
      <c r="P33" s="50"/>
      <c r="Q33" s="51"/>
      <c r="R33" s="52"/>
    </row>
    <row r="34">
      <c r="A34" s="43">
        <f t="shared" si="8"/>
        <v>18</v>
      </c>
      <c r="B34" s="42">
        <f t="shared" si="1"/>
        <v>18</v>
      </c>
      <c r="C34" s="43">
        <f t="shared" si="2"/>
        <v>0</v>
      </c>
      <c r="D34" s="44">
        <f t="shared" si="3"/>
        <v>18</v>
      </c>
      <c r="E34" s="45">
        <f t="shared" si="4"/>
        <v>1</v>
      </c>
      <c r="F34" s="43">
        <f t="shared" si="9"/>
        <v>0</v>
      </c>
      <c r="G34" s="44">
        <f t="shared" si="5"/>
        <v>1</v>
      </c>
      <c r="H34" s="46">
        <f t="shared" si="6"/>
        <v>1</v>
      </c>
      <c r="I34" s="47">
        <f t="shared" si="7"/>
        <v>12.8</v>
      </c>
      <c r="K34" s="48"/>
      <c r="L34" s="49"/>
      <c r="M34" s="21"/>
      <c r="N34" s="21"/>
      <c r="O34" s="49"/>
      <c r="P34" s="50"/>
      <c r="Q34" s="51"/>
      <c r="R34" s="52"/>
    </row>
    <row r="35">
      <c r="A35" s="43">
        <f t="shared" si="8"/>
        <v>19</v>
      </c>
      <c r="B35" s="42">
        <f t="shared" si="1"/>
        <v>19</v>
      </c>
      <c r="C35" s="43">
        <f t="shared" si="2"/>
        <v>0</v>
      </c>
      <c r="D35" s="44">
        <f t="shared" si="3"/>
        <v>19</v>
      </c>
      <c r="E35" s="45">
        <f t="shared" si="4"/>
        <v>1</v>
      </c>
      <c r="F35" s="43">
        <f t="shared" si="9"/>
        <v>0</v>
      </c>
      <c r="G35" s="44">
        <f t="shared" si="5"/>
        <v>1</v>
      </c>
      <c r="H35" s="46">
        <f t="shared" si="6"/>
        <v>1</v>
      </c>
      <c r="I35" s="47">
        <f t="shared" si="7"/>
        <v>12.8</v>
      </c>
      <c r="K35" s="48"/>
      <c r="L35" s="49"/>
      <c r="M35" s="21"/>
      <c r="N35" s="21"/>
      <c r="O35" s="49"/>
      <c r="P35" s="50"/>
      <c r="Q35" s="51"/>
      <c r="R35" s="52"/>
    </row>
    <row r="36">
      <c r="A36" s="43">
        <f t="shared" si="8"/>
        <v>20</v>
      </c>
      <c r="B36" s="42">
        <f t="shared" si="1"/>
        <v>20</v>
      </c>
      <c r="C36" s="43">
        <f t="shared" si="2"/>
        <v>0</v>
      </c>
      <c r="D36" s="44">
        <f t="shared" si="3"/>
        <v>20</v>
      </c>
      <c r="E36" s="45">
        <f t="shared" si="4"/>
        <v>1</v>
      </c>
      <c r="F36" s="43">
        <f t="shared" si="9"/>
        <v>0</v>
      </c>
      <c r="G36" s="44">
        <f t="shared" si="5"/>
        <v>1</v>
      </c>
      <c r="H36" s="46">
        <f t="shared" si="6"/>
        <v>1</v>
      </c>
      <c r="I36" s="47">
        <f t="shared" si="7"/>
        <v>12.8</v>
      </c>
      <c r="K36" s="48"/>
      <c r="L36" s="49"/>
      <c r="M36" s="21"/>
      <c r="N36" s="21"/>
      <c r="O36" s="49"/>
      <c r="P36" s="50"/>
      <c r="Q36" s="51"/>
      <c r="R36" s="52"/>
    </row>
    <row r="37">
      <c r="A37" s="43">
        <f t="shared" si="8"/>
        <v>21</v>
      </c>
      <c r="B37" s="42">
        <f t="shared" si="1"/>
        <v>21</v>
      </c>
      <c r="C37" s="43">
        <f t="shared" si="2"/>
        <v>0</v>
      </c>
      <c r="D37" s="44">
        <f t="shared" si="3"/>
        <v>21</v>
      </c>
      <c r="E37" s="45">
        <f t="shared" si="4"/>
        <v>1</v>
      </c>
      <c r="F37" s="43">
        <f t="shared" si="9"/>
        <v>0</v>
      </c>
      <c r="G37" s="44">
        <f t="shared" si="5"/>
        <v>1</v>
      </c>
      <c r="H37" s="46">
        <f t="shared" si="6"/>
        <v>1</v>
      </c>
      <c r="I37" s="47">
        <f t="shared" si="7"/>
        <v>12.8</v>
      </c>
      <c r="K37" s="48"/>
      <c r="L37" s="49"/>
      <c r="M37" s="21"/>
      <c r="N37" s="21"/>
      <c r="O37" s="49"/>
      <c r="P37" s="50"/>
      <c r="Q37" s="51"/>
      <c r="R37" s="52"/>
    </row>
    <row r="38">
      <c r="A38" s="43">
        <f t="shared" si="8"/>
        <v>22</v>
      </c>
      <c r="B38" s="42">
        <f t="shared" si="1"/>
        <v>22</v>
      </c>
      <c r="C38" s="43">
        <f t="shared" si="2"/>
        <v>0</v>
      </c>
      <c r="D38" s="44">
        <f t="shared" si="3"/>
        <v>22</v>
      </c>
      <c r="E38" s="45">
        <f t="shared" si="4"/>
        <v>1</v>
      </c>
      <c r="F38" s="43">
        <f t="shared" si="9"/>
        <v>0</v>
      </c>
      <c r="G38" s="44">
        <f t="shared" si="5"/>
        <v>1</v>
      </c>
      <c r="H38" s="46">
        <f t="shared" si="6"/>
        <v>1</v>
      </c>
      <c r="I38" s="47">
        <f t="shared" si="7"/>
        <v>12.8</v>
      </c>
      <c r="K38" s="48"/>
      <c r="L38" s="53"/>
      <c r="O38" s="53"/>
      <c r="P38" s="50"/>
      <c r="Q38" s="51"/>
      <c r="R38" s="52"/>
    </row>
    <row r="39">
      <c r="A39" s="43">
        <f t="shared" si="8"/>
        <v>23</v>
      </c>
      <c r="B39" s="42">
        <f t="shared" si="1"/>
        <v>23</v>
      </c>
      <c r="C39" s="43">
        <f t="shared" si="2"/>
        <v>0</v>
      </c>
      <c r="D39" s="44">
        <f t="shared" si="3"/>
        <v>23</v>
      </c>
      <c r="E39" s="45">
        <f t="shared" si="4"/>
        <v>1</v>
      </c>
      <c r="F39" s="43">
        <f t="shared" si="9"/>
        <v>0</v>
      </c>
      <c r="G39" s="44">
        <f t="shared" si="5"/>
        <v>1</v>
      </c>
      <c r="H39" s="46">
        <f t="shared" si="6"/>
        <v>1</v>
      </c>
      <c r="I39" s="47">
        <f t="shared" si="7"/>
        <v>12.8</v>
      </c>
      <c r="K39" s="48"/>
      <c r="P39" s="50"/>
      <c r="Q39" s="51"/>
      <c r="R39" s="52"/>
    </row>
    <row r="40">
      <c r="A40" s="43">
        <f t="shared" si="8"/>
        <v>24</v>
      </c>
      <c r="B40" s="42">
        <f t="shared" si="1"/>
        <v>24</v>
      </c>
      <c r="C40" s="43">
        <f t="shared" si="2"/>
        <v>0</v>
      </c>
      <c r="D40" s="44">
        <f t="shared" si="3"/>
        <v>24</v>
      </c>
      <c r="E40" s="45">
        <f t="shared" si="4"/>
        <v>1</v>
      </c>
      <c r="F40" s="43">
        <f t="shared" si="9"/>
        <v>0</v>
      </c>
      <c r="G40" s="44">
        <f t="shared" si="5"/>
        <v>1</v>
      </c>
      <c r="H40" s="46">
        <f t="shared" si="6"/>
        <v>1</v>
      </c>
      <c r="I40" s="47">
        <f t="shared" si="7"/>
        <v>12.8</v>
      </c>
      <c r="K40" s="48"/>
      <c r="L40" s="53"/>
      <c r="O40" s="53"/>
      <c r="P40" s="50"/>
      <c r="Q40" s="51"/>
      <c r="R40" s="52"/>
    </row>
    <row r="41">
      <c r="A41" s="43">
        <f t="shared" si="8"/>
        <v>25</v>
      </c>
      <c r="B41" s="42">
        <f t="shared" si="1"/>
        <v>25</v>
      </c>
      <c r="C41" s="43">
        <f t="shared" si="2"/>
        <v>0</v>
      </c>
      <c r="D41" s="44">
        <f t="shared" si="3"/>
        <v>25</v>
      </c>
      <c r="E41" s="45">
        <f t="shared" si="4"/>
        <v>1</v>
      </c>
      <c r="F41" s="43">
        <f t="shared" si="9"/>
        <v>0</v>
      </c>
      <c r="G41" s="44">
        <f t="shared" si="5"/>
        <v>1</v>
      </c>
      <c r="H41" s="46">
        <f t="shared" si="6"/>
        <v>1</v>
      </c>
      <c r="I41" s="47">
        <f t="shared" si="7"/>
        <v>12.8</v>
      </c>
      <c r="K41" s="48"/>
      <c r="P41" s="50"/>
      <c r="Q41" s="51"/>
      <c r="R41" s="52"/>
    </row>
    <row r="42">
      <c r="A42" s="43">
        <f t="shared" si="8"/>
        <v>26</v>
      </c>
      <c r="B42" s="42">
        <f t="shared" si="1"/>
        <v>26</v>
      </c>
      <c r="C42" s="43">
        <f t="shared" si="2"/>
        <v>0</v>
      </c>
      <c r="D42" s="44">
        <f t="shared" si="3"/>
        <v>26</v>
      </c>
      <c r="E42" s="45">
        <f t="shared" si="4"/>
        <v>1</v>
      </c>
      <c r="F42" s="43">
        <f t="shared" si="9"/>
        <v>0</v>
      </c>
      <c r="G42" s="44">
        <f t="shared" si="5"/>
        <v>1</v>
      </c>
      <c r="H42" s="46">
        <f t="shared" si="6"/>
        <v>1</v>
      </c>
      <c r="I42" s="47">
        <f t="shared" si="7"/>
        <v>12.8</v>
      </c>
      <c r="K42" s="48"/>
      <c r="L42" s="53"/>
      <c r="O42" s="53"/>
      <c r="P42" s="50"/>
      <c r="Q42" s="51"/>
      <c r="R42" s="52"/>
    </row>
    <row r="43">
      <c r="A43" s="43">
        <f t="shared" si="8"/>
        <v>27</v>
      </c>
      <c r="B43" s="42">
        <f t="shared" si="1"/>
        <v>27</v>
      </c>
      <c r="C43" s="43">
        <f t="shared" si="2"/>
        <v>0</v>
      </c>
      <c r="D43" s="44">
        <f t="shared" si="3"/>
        <v>27</v>
      </c>
      <c r="E43" s="45">
        <f t="shared" si="4"/>
        <v>1</v>
      </c>
      <c r="F43" s="43">
        <f t="shared" si="9"/>
        <v>0</v>
      </c>
      <c r="G43" s="44">
        <f t="shared" si="5"/>
        <v>1</v>
      </c>
      <c r="H43" s="46">
        <f t="shared" si="6"/>
        <v>1</v>
      </c>
      <c r="I43" s="47">
        <f t="shared" si="7"/>
        <v>12.8</v>
      </c>
      <c r="K43" s="48"/>
      <c r="P43" s="50"/>
      <c r="Q43" s="51"/>
      <c r="R43" s="52"/>
    </row>
    <row r="44">
      <c r="A44" s="43">
        <f t="shared" si="8"/>
        <v>28</v>
      </c>
      <c r="B44" s="42">
        <f t="shared" si="1"/>
        <v>28</v>
      </c>
      <c r="C44" s="43">
        <f t="shared" si="2"/>
        <v>0</v>
      </c>
      <c r="D44" s="44">
        <f t="shared" si="3"/>
        <v>28</v>
      </c>
      <c r="E44" s="45">
        <f t="shared" si="4"/>
        <v>1</v>
      </c>
      <c r="F44" s="43">
        <f t="shared" si="9"/>
        <v>0</v>
      </c>
      <c r="G44" s="44">
        <f t="shared" si="5"/>
        <v>1</v>
      </c>
      <c r="H44" s="46">
        <f t="shared" si="6"/>
        <v>1</v>
      </c>
      <c r="I44" s="47">
        <f t="shared" si="7"/>
        <v>12.8</v>
      </c>
      <c r="K44" s="48"/>
      <c r="L44" s="53"/>
      <c r="O44" s="53"/>
      <c r="P44" s="50"/>
      <c r="Q44" s="51"/>
      <c r="R44" s="52"/>
    </row>
    <row r="45">
      <c r="A45" s="43">
        <f t="shared" si="8"/>
        <v>29</v>
      </c>
      <c r="B45" s="42">
        <f t="shared" si="1"/>
        <v>29</v>
      </c>
      <c r="C45" s="43">
        <f t="shared" si="2"/>
        <v>0</v>
      </c>
      <c r="D45" s="44">
        <f t="shared" si="3"/>
        <v>29</v>
      </c>
      <c r="E45" s="45">
        <f t="shared" si="4"/>
        <v>1</v>
      </c>
      <c r="F45" s="43">
        <f t="shared" si="9"/>
        <v>0</v>
      </c>
      <c r="G45" s="44">
        <f t="shared" si="5"/>
        <v>1</v>
      </c>
      <c r="H45" s="46">
        <f t="shared" si="6"/>
        <v>1</v>
      </c>
      <c r="I45" s="47">
        <f t="shared" si="7"/>
        <v>12.8</v>
      </c>
      <c r="K45" s="48"/>
      <c r="P45" s="50"/>
      <c r="Q45" s="51"/>
      <c r="R45" s="52"/>
    </row>
    <row r="46">
      <c r="A46" s="43">
        <f t="shared" si="8"/>
        <v>30</v>
      </c>
      <c r="B46" s="42">
        <f t="shared" si="1"/>
        <v>30</v>
      </c>
      <c r="C46" s="43">
        <f t="shared" si="2"/>
        <v>0</v>
      </c>
      <c r="D46" s="44">
        <f t="shared" si="3"/>
        <v>30</v>
      </c>
      <c r="E46" s="45">
        <f t="shared" si="4"/>
        <v>1</v>
      </c>
      <c r="F46" s="43">
        <f t="shared" si="9"/>
        <v>0</v>
      </c>
      <c r="G46" s="44">
        <f t="shared" si="5"/>
        <v>1</v>
      </c>
      <c r="H46" s="46">
        <f t="shared" si="6"/>
        <v>1</v>
      </c>
      <c r="I46" s="47">
        <f t="shared" si="7"/>
        <v>12.8</v>
      </c>
      <c r="K46" s="48"/>
      <c r="L46" s="53"/>
      <c r="O46" s="53"/>
      <c r="P46" s="50"/>
      <c r="Q46" s="51"/>
      <c r="R46" s="52"/>
    </row>
    <row r="47">
      <c r="A47" s="43">
        <f t="shared" si="8"/>
        <v>31</v>
      </c>
      <c r="B47" s="42">
        <f t="shared" si="1"/>
        <v>31</v>
      </c>
      <c r="C47" s="43">
        <f t="shared" si="2"/>
        <v>1</v>
      </c>
      <c r="D47" s="44">
        <f t="shared" si="3"/>
        <v>32</v>
      </c>
      <c r="E47" s="45">
        <f t="shared" si="4"/>
        <v>1</v>
      </c>
      <c r="F47" s="43">
        <f t="shared" si="9"/>
        <v>0.03225806452</v>
      </c>
      <c r="G47" s="44">
        <f t="shared" si="5"/>
        <v>1.032258065</v>
      </c>
      <c r="H47" s="46">
        <f t="shared" si="6"/>
        <v>0.9677419355</v>
      </c>
      <c r="I47" s="47">
        <f t="shared" si="7"/>
        <v>13.3375</v>
      </c>
      <c r="K47" s="48"/>
      <c r="L47" s="53"/>
      <c r="O47" s="53"/>
      <c r="P47" s="50"/>
      <c r="Q47" s="51"/>
      <c r="R47" s="52"/>
    </row>
    <row r="48">
      <c r="A48" s="43">
        <f t="shared" si="8"/>
        <v>32</v>
      </c>
      <c r="B48" s="42">
        <f t="shared" si="1"/>
        <v>32</v>
      </c>
      <c r="C48" s="43">
        <f t="shared" si="2"/>
        <v>2</v>
      </c>
      <c r="D48" s="44">
        <f t="shared" si="3"/>
        <v>34</v>
      </c>
      <c r="E48" s="45">
        <f t="shared" si="4"/>
        <v>1</v>
      </c>
      <c r="F48" s="43">
        <f t="shared" si="9"/>
        <v>0.0625</v>
      </c>
      <c r="G48" s="44">
        <f t="shared" si="5"/>
        <v>1.0625</v>
      </c>
      <c r="H48" s="46">
        <f t="shared" si="6"/>
        <v>0.9375</v>
      </c>
      <c r="I48" s="47">
        <f t="shared" si="7"/>
        <v>13.81176471</v>
      </c>
      <c r="K48" s="48"/>
      <c r="L48" s="53"/>
      <c r="O48" s="53"/>
      <c r="P48" s="50"/>
      <c r="Q48" s="51"/>
      <c r="R48" s="52"/>
    </row>
    <row r="49">
      <c r="A49" s="43">
        <f t="shared" si="8"/>
        <v>33</v>
      </c>
      <c r="B49" s="42">
        <f t="shared" si="1"/>
        <v>33</v>
      </c>
      <c r="C49" s="43">
        <f t="shared" si="2"/>
        <v>3</v>
      </c>
      <c r="D49" s="44">
        <f t="shared" si="3"/>
        <v>36</v>
      </c>
      <c r="E49" s="45">
        <f t="shared" si="4"/>
        <v>1</v>
      </c>
      <c r="F49" s="43">
        <f t="shared" si="9"/>
        <v>0.09090909091</v>
      </c>
      <c r="G49" s="44">
        <f t="shared" si="5"/>
        <v>1.090909091</v>
      </c>
      <c r="H49" s="46">
        <f t="shared" si="6"/>
        <v>0.9090909091</v>
      </c>
      <c r="I49" s="47">
        <f t="shared" si="7"/>
        <v>14.23333333</v>
      </c>
      <c r="K49" s="48"/>
      <c r="L49" s="53"/>
      <c r="O49" s="53"/>
      <c r="P49" s="50"/>
      <c r="Q49" s="51"/>
      <c r="R49" s="52"/>
    </row>
    <row r="50">
      <c r="A50" s="43">
        <f t="shared" si="8"/>
        <v>34</v>
      </c>
      <c r="B50" s="42">
        <f t="shared" si="1"/>
        <v>34</v>
      </c>
      <c r="C50" s="43">
        <f t="shared" si="2"/>
        <v>4</v>
      </c>
      <c r="D50" s="44">
        <f t="shared" si="3"/>
        <v>38</v>
      </c>
      <c r="E50" s="45">
        <f t="shared" si="4"/>
        <v>1</v>
      </c>
      <c r="F50" s="43">
        <f t="shared" si="9"/>
        <v>0.1176470588</v>
      </c>
      <c r="G50" s="44">
        <f t="shared" si="5"/>
        <v>1.117647059</v>
      </c>
      <c r="H50" s="46">
        <f t="shared" si="6"/>
        <v>0.8823529412</v>
      </c>
      <c r="I50" s="47">
        <f t="shared" si="7"/>
        <v>14.61052632</v>
      </c>
      <c r="K50" s="48"/>
      <c r="L50" s="53"/>
      <c r="O50" s="53"/>
      <c r="P50" s="50"/>
      <c r="Q50" s="51"/>
      <c r="R50" s="52"/>
    </row>
    <row r="51">
      <c r="A51" s="43">
        <f t="shared" si="8"/>
        <v>35</v>
      </c>
      <c r="B51" s="42">
        <f t="shared" si="1"/>
        <v>35</v>
      </c>
      <c r="C51" s="43">
        <f t="shared" si="2"/>
        <v>5</v>
      </c>
      <c r="D51" s="44">
        <f t="shared" si="3"/>
        <v>40</v>
      </c>
      <c r="E51" s="45">
        <f t="shared" si="4"/>
        <v>1</v>
      </c>
      <c r="F51" s="43">
        <f t="shared" si="9"/>
        <v>0.1428571429</v>
      </c>
      <c r="G51" s="44">
        <f t="shared" si="5"/>
        <v>1.142857143</v>
      </c>
      <c r="H51" s="46">
        <f t="shared" si="6"/>
        <v>0.8571428571</v>
      </c>
      <c r="I51" s="47">
        <f t="shared" si="7"/>
        <v>14.95</v>
      </c>
      <c r="K51" s="48"/>
      <c r="L51" s="53"/>
      <c r="O51" s="53"/>
      <c r="P51" s="50"/>
      <c r="Q51" s="51"/>
      <c r="R51" s="52"/>
    </row>
    <row r="52">
      <c r="A52" s="43">
        <f t="shared" si="8"/>
        <v>36</v>
      </c>
      <c r="B52" s="42">
        <f t="shared" si="1"/>
        <v>36</v>
      </c>
      <c r="C52" s="43">
        <f t="shared" si="2"/>
        <v>6</v>
      </c>
      <c r="D52" s="44">
        <f t="shared" si="3"/>
        <v>42</v>
      </c>
      <c r="E52" s="45">
        <f t="shared" si="4"/>
        <v>1</v>
      </c>
      <c r="F52" s="43">
        <f t="shared" si="9"/>
        <v>0.1666666667</v>
      </c>
      <c r="G52" s="44">
        <f t="shared" si="5"/>
        <v>1.166666667</v>
      </c>
      <c r="H52" s="46">
        <f t="shared" si="6"/>
        <v>0.8333333333</v>
      </c>
      <c r="I52" s="47">
        <f t="shared" si="7"/>
        <v>15.25714286</v>
      </c>
      <c r="K52" s="48"/>
      <c r="L52" s="53"/>
      <c r="O52" s="53"/>
      <c r="P52" s="50"/>
      <c r="Q52" s="51"/>
      <c r="R52" s="52"/>
    </row>
    <row r="53">
      <c r="A53" s="43">
        <f t="shared" si="8"/>
        <v>37</v>
      </c>
      <c r="B53" s="42">
        <f t="shared" si="1"/>
        <v>37</v>
      </c>
      <c r="C53" s="43">
        <f t="shared" si="2"/>
        <v>7</v>
      </c>
      <c r="D53" s="44">
        <f t="shared" si="3"/>
        <v>44</v>
      </c>
      <c r="E53" s="45">
        <f t="shared" si="4"/>
        <v>1</v>
      </c>
      <c r="F53" s="43">
        <f t="shared" si="9"/>
        <v>0.1891891892</v>
      </c>
      <c r="G53" s="44">
        <f t="shared" si="5"/>
        <v>1.189189189</v>
      </c>
      <c r="H53" s="46">
        <f t="shared" si="6"/>
        <v>0.8108108108</v>
      </c>
      <c r="I53" s="47">
        <f t="shared" si="7"/>
        <v>15.53636364</v>
      </c>
      <c r="K53" s="48"/>
      <c r="L53" s="53"/>
      <c r="O53" s="53"/>
      <c r="P53" s="50"/>
      <c r="Q53" s="51"/>
      <c r="R53" s="52"/>
    </row>
    <row r="54">
      <c r="A54" s="43">
        <f t="shared" si="8"/>
        <v>38</v>
      </c>
      <c r="B54" s="42">
        <f t="shared" si="1"/>
        <v>38</v>
      </c>
      <c r="C54" s="43">
        <f t="shared" si="2"/>
        <v>8</v>
      </c>
      <c r="D54" s="44">
        <f t="shared" si="3"/>
        <v>46</v>
      </c>
      <c r="E54" s="45">
        <f t="shared" si="4"/>
        <v>1</v>
      </c>
      <c r="F54" s="43">
        <f t="shared" si="9"/>
        <v>0.2105263158</v>
      </c>
      <c r="G54" s="44">
        <f t="shared" si="5"/>
        <v>1.210526316</v>
      </c>
      <c r="H54" s="46">
        <f t="shared" si="6"/>
        <v>0.7894736842</v>
      </c>
      <c r="I54" s="47">
        <f t="shared" si="7"/>
        <v>15.79130435</v>
      </c>
      <c r="K54" s="48"/>
      <c r="L54" s="53"/>
      <c r="O54" s="53"/>
      <c r="P54" s="50"/>
      <c r="Q54" s="51"/>
      <c r="R54" s="52"/>
    </row>
    <row r="55">
      <c r="A55" s="43">
        <f t="shared" si="8"/>
        <v>39</v>
      </c>
      <c r="B55" s="42">
        <f t="shared" si="1"/>
        <v>39</v>
      </c>
      <c r="C55" s="43">
        <f t="shared" si="2"/>
        <v>9</v>
      </c>
      <c r="D55" s="44">
        <f t="shared" si="3"/>
        <v>48</v>
      </c>
      <c r="E55" s="45">
        <f t="shared" si="4"/>
        <v>1</v>
      </c>
      <c r="F55" s="43">
        <f t="shared" si="9"/>
        <v>0.2307692308</v>
      </c>
      <c r="G55" s="44">
        <f t="shared" si="5"/>
        <v>1.230769231</v>
      </c>
      <c r="H55" s="46">
        <f t="shared" si="6"/>
        <v>0.7692307692</v>
      </c>
      <c r="I55" s="47">
        <f t="shared" si="7"/>
        <v>16.025</v>
      </c>
      <c r="K55" s="48"/>
      <c r="L55" s="53"/>
      <c r="O55" s="53"/>
      <c r="P55" s="50"/>
      <c r="Q55" s="51"/>
      <c r="R55" s="52"/>
    </row>
    <row r="56">
      <c r="A56" s="43">
        <f t="shared" si="8"/>
        <v>40</v>
      </c>
      <c r="B56" s="42">
        <f t="shared" si="1"/>
        <v>40</v>
      </c>
      <c r="C56" s="43">
        <f t="shared" si="2"/>
        <v>10</v>
      </c>
      <c r="D56" s="44">
        <f t="shared" si="3"/>
        <v>50</v>
      </c>
      <c r="E56" s="45">
        <f t="shared" si="4"/>
        <v>1</v>
      </c>
      <c r="F56" s="43">
        <f t="shared" si="9"/>
        <v>0.25</v>
      </c>
      <c r="G56" s="44">
        <f t="shared" si="5"/>
        <v>1.25</v>
      </c>
      <c r="H56" s="46">
        <f t="shared" si="6"/>
        <v>0.75</v>
      </c>
      <c r="I56" s="47">
        <f t="shared" si="7"/>
        <v>16.24</v>
      </c>
      <c r="K56" s="48"/>
      <c r="L56" s="53"/>
      <c r="O56" s="53"/>
      <c r="P56" s="50"/>
      <c r="Q56" s="51"/>
      <c r="R56" s="52"/>
    </row>
    <row r="57">
      <c r="A57" s="43">
        <f t="shared" si="8"/>
        <v>41</v>
      </c>
      <c r="B57" s="42">
        <f t="shared" si="1"/>
        <v>41</v>
      </c>
      <c r="C57" s="43">
        <f t="shared" si="2"/>
        <v>11</v>
      </c>
      <c r="D57" s="44">
        <f t="shared" si="3"/>
        <v>52</v>
      </c>
      <c r="E57" s="45">
        <f t="shared" si="4"/>
        <v>1</v>
      </c>
      <c r="F57" s="43">
        <f t="shared" si="9"/>
        <v>0.2682926829</v>
      </c>
      <c r="G57" s="44">
        <f t="shared" si="5"/>
        <v>1.268292683</v>
      </c>
      <c r="H57" s="46">
        <f t="shared" si="6"/>
        <v>0.7317073171</v>
      </c>
      <c r="I57" s="47">
        <f t="shared" si="7"/>
        <v>16.43846154</v>
      </c>
      <c r="K57" s="48"/>
      <c r="L57" s="53"/>
      <c r="O57" s="53"/>
      <c r="P57" s="50"/>
      <c r="Q57" s="51"/>
      <c r="R57" s="52"/>
    </row>
    <row r="58">
      <c r="A58" s="43">
        <f t="shared" si="8"/>
        <v>42</v>
      </c>
      <c r="B58" s="42">
        <f t="shared" si="1"/>
        <v>42</v>
      </c>
      <c r="C58" s="43">
        <f t="shared" si="2"/>
        <v>12</v>
      </c>
      <c r="D58" s="44">
        <f t="shared" si="3"/>
        <v>54</v>
      </c>
      <c r="E58" s="45">
        <f t="shared" si="4"/>
        <v>1</v>
      </c>
      <c r="F58" s="43">
        <f t="shared" si="9"/>
        <v>0.2857142857</v>
      </c>
      <c r="G58" s="44">
        <f t="shared" si="5"/>
        <v>1.285714286</v>
      </c>
      <c r="H58" s="46">
        <f t="shared" si="6"/>
        <v>0.7142857143</v>
      </c>
      <c r="I58" s="47">
        <f t="shared" si="7"/>
        <v>16.62222222</v>
      </c>
      <c r="K58" s="48"/>
      <c r="L58" s="48"/>
      <c r="M58" s="54"/>
      <c r="N58" s="55"/>
      <c r="O58" s="56"/>
      <c r="P58" s="50"/>
      <c r="Q58" s="51"/>
      <c r="R58" s="52"/>
    </row>
    <row r="59">
      <c r="A59" s="43">
        <f t="shared" si="8"/>
        <v>43</v>
      </c>
      <c r="B59" s="42">
        <f t="shared" si="1"/>
        <v>43</v>
      </c>
      <c r="C59" s="43">
        <f t="shared" si="2"/>
        <v>13</v>
      </c>
      <c r="D59" s="44">
        <f t="shared" si="3"/>
        <v>56</v>
      </c>
      <c r="E59" s="45">
        <f t="shared" si="4"/>
        <v>1</v>
      </c>
      <c r="F59" s="43">
        <f t="shared" si="9"/>
        <v>0.3023255814</v>
      </c>
      <c r="G59" s="44">
        <f t="shared" si="5"/>
        <v>1.302325581</v>
      </c>
      <c r="H59" s="46">
        <f t="shared" si="6"/>
        <v>0.6976744186</v>
      </c>
      <c r="I59" s="47">
        <f t="shared" si="7"/>
        <v>16.79285714</v>
      </c>
      <c r="K59" s="48"/>
      <c r="L59" s="48"/>
      <c r="M59" s="54"/>
      <c r="N59" s="55"/>
      <c r="O59" s="56"/>
      <c r="P59" s="50"/>
      <c r="Q59" s="51"/>
      <c r="R59" s="52"/>
    </row>
    <row r="60">
      <c r="A60" s="43">
        <f t="shared" si="8"/>
        <v>44</v>
      </c>
      <c r="B60" s="42">
        <f t="shared" si="1"/>
        <v>44</v>
      </c>
      <c r="C60" s="43">
        <f t="shared" si="2"/>
        <v>14</v>
      </c>
      <c r="D60" s="44">
        <f t="shared" si="3"/>
        <v>58</v>
      </c>
      <c r="E60" s="45">
        <f t="shared" si="4"/>
        <v>1</v>
      </c>
      <c r="F60" s="43">
        <f t="shared" si="9"/>
        <v>0.3181818182</v>
      </c>
      <c r="G60" s="44">
        <f t="shared" si="5"/>
        <v>1.318181818</v>
      </c>
      <c r="H60" s="46">
        <f t="shared" si="6"/>
        <v>0.6818181818</v>
      </c>
      <c r="I60" s="47">
        <f t="shared" si="7"/>
        <v>16.95172414</v>
      </c>
      <c r="K60" s="48"/>
      <c r="L60" s="48"/>
      <c r="M60" s="54"/>
      <c r="N60" s="55"/>
      <c r="O60" s="56"/>
      <c r="P60" s="50"/>
      <c r="Q60" s="51"/>
      <c r="R60" s="52"/>
    </row>
    <row r="61">
      <c r="A61" s="43">
        <f t="shared" si="8"/>
        <v>45</v>
      </c>
      <c r="B61" s="42">
        <f t="shared" si="1"/>
        <v>45</v>
      </c>
      <c r="C61" s="43">
        <f t="shared" si="2"/>
        <v>15</v>
      </c>
      <c r="D61" s="44">
        <f t="shared" si="3"/>
        <v>60</v>
      </c>
      <c r="E61" s="45">
        <f t="shared" si="4"/>
        <v>1</v>
      </c>
      <c r="F61" s="43">
        <f t="shared" si="9"/>
        <v>0.3333333333</v>
      </c>
      <c r="G61" s="44">
        <f t="shared" si="5"/>
        <v>1.333333333</v>
      </c>
      <c r="H61" s="46">
        <f t="shared" si="6"/>
        <v>0.6666666667</v>
      </c>
      <c r="I61" s="47">
        <f t="shared" si="7"/>
        <v>17.1</v>
      </c>
      <c r="K61" s="48"/>
      <c r="L61" s="48"/>
      <c r="M61" s="54"/>
      <c r="N61" s="55"/>
      <c r="O61" s="56"/>
      <c r="P61" s="50"/>
      <c r="Q61" s="51"/>
      <c r="R61" s="52"/>
    </row>
    <row r="62">
      <c r="A62" s="43">
        <f t="shared" si="8"/>
        <v>46</v>
      </c>
      <c r="B62" s="42">
        <f t="shared" si="1"/>
        <v>46</v>
      </c>
      <c r="C62" s="43">
        <f t="shared" si="2"/>
        <v>16</v>
      </c>
      <c r="D62" s="44">
        <f t="shared" si="3"/>
        <v>62</v>
      </c>
      <c r="E62" s="45">
        <f t="shared" si="4"/>
        <v>1</v>
      </c>
      <c r="F62" s="43">
        <f t="shared" si="9"/>
        <v>0.347826087</v>
      </c>
      <c r="G62" s="44">
        <f t="shared" si="5"/>
        <v>1.347826087</v>
      </c>
      <c r="H62" s="46">
        <f t="shared" si="6"/>
        <v>0.652173913</v>
      </c>
      <c r="I62" s="47">
        <f t="shared" si="7"/>
        <v>17.23870968</v>
      </c>
      <c r="K62" s="48"/>
      <c r="L62" s="48"/>
      <c r="M62" s="54"/>
      <c r="N62" s="55"/>
      <c r="O62" s="56"/>
      <c r="P62" s="50"/>
      <c r="Q62" s="51"/>
      <c r="R62" s="52"/>
    </row>
    <row r="63">
      <c r="A63" s="43">
        <f t="shared" si="8"/>
        <v>47</v>
      </c>
      <c r="B63" s="42">
        <f t="shared" si="1"/>
        <v>47</v>
      </c>
      <c r="C63" s="43">
        <f t="shared" si="2"/>
        <v>17</v>
      </c>
      <c r="D63" s="44">
        <f t="shared" si="3"/>
        <v>64</v>
      </c>
      <c r="E63" s="45">
        <f t="shared" si="4"/>
        <v>1</v>
      </c>
      <c r="F63" s="43">
        <f t="shared" si="9"/>
        <v>0.3617021277</v>
      </c>
      <c r="G63" s="44">
        <f t="shared" si="5"/>
        <v>1.361702128</v>
      </c>
      <c r="H63" s="46">
        <f t="shared" si="6"/>
        <v>0.6382978723</v>
      </c>
      <c r="I63" s="47">
        <f t="shared" si="7"/>
        <v>17.36875</v>
      </c>
      <c r="K63" s="48"/>
      <c r="L63" s="48"/>
      <c r="M63" s="54"/>
      <c r="N63" s="55"/>
      <c r="O63" s="56"/>
      <c r="P63" s="50"/>
      <c r="Q63" s="51"/>
      <c r="R63" s="52"/>
    </row>
    <row r="64">
      <c r="A64" s="43">
        <f t="shared" si="8"/>
        <v>48</v>
      </c>
      <c r="B64" s="42">
        <f t="shared" si="1"/>
        <v>48</v>
      </c>
      <c r="C64" s="43">
        <f t="shared" si="2"/>
        <v>18</v>
      </c>
      <c r="D64" s="44">
        <f t="shared" si="3"/>
        <v>66</v>
      </c>
      <c r="E64" s="45">
        <f t="shared" si="4"/>
        <v>1</v>
      </c>
      <c r="F64" s="43">
        <f t="shared" si="9"/>
        <v>0.375</v>
      </c>
      <c r="G64" s="44">
        <f t="shared" si="5"/>
        <v>1.375</v>
      </c>
      <c r="H64" s="46">
        <f t="shared" si="6"/>
        <v>0.625</v>
      </c>
      <c r="I64" s="47">
        <f t="shared" si="7"/>
        <v>17.49090909</v>
      </c>
      <c r="K64" s="48"/>
      <c r="L64" s="48"/>
      <c r="M64" s="54"/>
      <c r="N64" s="55"/>
      <c r="O64" s="56"/>
      <c r="P64" s="50"/>
      <c r="Q64" s="51"/>
      <c r="R64" s="52"/>
    </row>
    <row r="65">
      <c r="A65" s="43">
        <f t="shared" si="8"/>
        <v>49</v>
      </c>
      <c r="B65" s="42">
        <f t="shared" si="1"/>
        <v>49</v>
      </c>
      <c r="C65" s="43">
        <f t="shared" si="2"/>
        <v>19</v>
      </c>
      <c r="D65" s="44">
        <f t="shared" si="3"/>
        <v>68</v>
      </c>
      <c r="E65" s="45">
        <f t="shared" si="4"/>
        <v>1</v>
      </c>
      <c r="F65" s="43">
        <f t="shared" si="9"/>
        <v>0.387755102</v>
      </c>
      <c r="G65" s="44">
        <f t="shared" si="5"/>
        <v>1.387755102</v>
      </c>
      <c r="H65" s="46">
        <f t="shared" si="6"/>
        <v>0.612244898</v>
      </c>
      <c r="I65" s="47">
        <f t="shared" si="7"/>
        <v>17.60588235</v>
      </c>
      <c r="K65" s="48"/>
      <c r="L65" s="48"/>
      <c r="M65" s="54"/>
      <c r="N65" s="55"/>
      <c r="O65" s="56"/>
      <c r="P65" s="50"/>
      <c r="Q65" s="51"/>
      <c r="R65" s="52"/>
    </row>
    <row r="66">
      <c r="A66" s="43">
        <f t="shared" si="8"/>
        <v>50</v>
      </c>
      <c r="B66" s="42">
        <f t="shared" si="1"/>
        <v>50</v>
      </c>
      <c r="C66" s="43">
        <f t="shared" si="2"/>
        <v>20</v>
      </c>
      <c r="D66" s="44">
        <f t="shared" si="3"/>
        <v>70</v>
      </c>
      <c r="E66" s="45">
        <f t="shared" si="4"/>
        <v>1</v>
      </c>
      <c r="F66" s="43">
        <f t="shared" si="9"/>
        <v>0.4</v>
      </c>
      <c r="G66" s="44">
        <f t="shared" si="5"/>
        <v>1.4</v>
      </c>
      <c r="H66" s="46">
        <f t="shared" si="6"/>
        <v>0.6</v>
      </c>
      <c r="I66" s="47">
        <f t="shared" si="7"/>
        <v>17.71428571</v>
      </c>
      <c r="K66" s="48"/>
      <c r="L66" s="48"/>
      <c r="M66" s="54"/>
      <c r="N66" s="55"/>
      <c r="O66" s="56"/>
      <c r="P66" s="50"/>
      <c r="Q66" s="51"/>
      <c r="R66" s="52"/>
    </row>
    <row r="67">
      <c r="A67" s="43">
        <f t="shared" si="8"/>
        <v>51</v>
      </c>
      <c r="B67" s="42">
        <f t="shared" si="1"/>
        <v>51</v>
      </c>
      <c r="C67" s="43">
        <f t="shared" si="2"/>
        <v>21</v>
      </c>
      <c r="D67" s="44">
        <f t="shared" si="3"/>
        <v>72</v>
      </c>
      <c r="E67" s="45">
        <f t="shared" si="4"/>
        <v>1</v>
      </c>
      <c r="F67" s="43">
        <f t="shared" si="9"/>
        <v>0.4117647059</v>
      </c>
      <c r="G67" s="44">
        <f t="shared" si="5"/>
        <v>1.411764706</v>
      </c>
      <c r="H67" s="46">
        <f t="shared" si="6"/>
        <v>0.5882352941</v>
      </c>
      <c r="I67" s="47">
        <f t="shared" si="7"/>
        <v>17.81666667</v>
      </c>
      <c r="K67" s="48"/>
      <c r="L67" s="48"/>
      <c r="M67" s="54"/>
      <c r="N67" s="55"/>
      <c r="O67" s="56"/>
      <c r="P67" s="50"/>
      <c r="Q67" s="51"/>
      <c r="R67" s="52"/>
    </row>
    <row r="68">
      <c r="A68" s="43">
        <f t="shared" si="8"/>
        <v>52</v>
      </c>
      <c r="B68" s="42">
        <f t="shared" si="1"/>
        <v>52</v>
      </c>
      <c r="C68" s="43">
        <f t="shared" si="2"/>
        <v>22</v>
      </c>
      <c r="D68" s="44">
        <f t="shared" si="3"/>
        <v>74</v>
      </c>
      <c r="E68" s="45">
        <f t="shared" si="4"/>
        <v>1</v>
      </c>
      <c r="F68" s="43">
        <f t="shared" si="9"/>
        <v>0.4230769231</v>
      </c>
      <c r="G68" s="44">
        <f t="shared" si="5"/>
        <v>1.423076923</v>
      </c>
      <c r="H68" s="46">
        <f t="shared" si="6"/>
        <v>0.5769230769</v>
      </c>
      <c r="I68" s="47">
        <f t="shared" si="7"/>
        <v>17.91351351</v>
      </c>
      <c r="K68" s="48"/>
      <c r="L68" s="48"/>
      <c r="M68" s="54"/>
      <c r="N68" s="55"/>
      <c r="O68" s="56"/>
      <c r="P68" s="50"/>
      <c r="Q68" s="51"/>
      <c r="R68" s="52"/>
    </row>
    <row r="69">
      <c r="A69" s="43">
        <f t="shared" si="8"/>
        <v>53</v>
      </c>
      <c r="B69" s="42">
        <f t="shared" si="1"/>
        <v>53</v>
      </c>
      <c r="C69" s="43">
        <f t="shared" si="2"/>
        <v>23</v>
      </c>
      <c r="D69" s="44">
        <f t="shared" si="3"/>
        <v>76</v>
      </c>
      <c r="E69" s="45">
        <f t="shared" si="4"/>
        <v>1</v>
      </c>
      <c r="F69" s="43">
        <f t="shared" si="9"/>
        <v>0.4339622642</v>
      </c>
      <c r="G69" s="44">
        <f t="shared" si="5"/>
        <v>1.433962264</v>
      </c>
      <c r="H69" s="46">
        <f t="shared" si="6"/>
        <v>0.5660377358</v>
      </c>
      <c r="I69" s="47">
        <f t="shared" si="7"/>
        <v>18.00526316</v>
      </c>
      <c r="K69" s="48"/>
      <c r="L69" s="48"/>
      <c r="M69" s="54"/>
      <c r="N69" s="55"/>
      <c r="O69" s="56"/>
      <c r="P69" s="50"/>
      <c r="Q69" s="51"/>
      <c r="R69" s="52"/>
    </row>
    <row r="70">
      <c r="A70" s="43">
        <f t="shared" si="8"/>
        <v>54</v>
      </c>
      <c r="B70" s="42">
        <f t="shared" si="1"/>
        <v>54</v>
      </c>
      <c r="C70" s="43">
        <f t="shared" si="2"/>
        <v>24</v>
      </c>
      <c r="D70" s="44">
        <f t="shared" si="3"/>
        <v>78</v>
      </c>
      <c r="E70" s="45">
        <f t="shared" si="4"/>
        <v>1</v>
      </c>
      <c r="F70" s="43">
        <f t="shared" si="9"/>
        <v>0.4444444444</v>
      </c>
      <c r="G70" s="44">
        <f t="shared" si="5"/>
        <v>1.444444444</v>
      </c>
      <c r="H70" s="46">
        <f t="shared" si="6"/>
        <v>0.5555555556</v>
      </c>
      <c r="I70" s="47">
        <f t="shared" si="7"/>
        <v>18.09230769</v>
      </c>
      <c r="K70" s="48"/>
      <c r="L70" s="48"/>
      <c r="M70" s="54"/>
      <c r="N70" s="55"/>
      <c r="O70" s="56"/>
      <c r="P70" s="50"/>
      <c r="Q70" s="51"/>
      <c r="R70" s="52"/>
    </row>
    <row r="71">
      <c r="A71" s="43">
        <f t="shared" si="8"/>
        <v>55</v>
      </c>
      <c r="B71" s="42">
        <f t="shared" si="1"/>
        <v>55</v>
      </c>
      <c r="C71" s="43">
        <f t="shared" si="2"/>
        <v>25</v>
      </c>
      <c r="D71" s="44">
        <f t="shared" si="3"/>
        <v>80</v>
      </c>
      <c r="E71" s="45">
        <f t="shared" si="4"/>
        <v>1</v>
      </c>
      <c r="F71" s="43">
        <f t="shared" si="9"/>
        <v>0.4545454545</v>
      </c>
      <c r="G71" s="44">
        <f t="shared" si="5"/>
        <v>1.454545455</v>
      </c>
      <c r="H71" s="46">
        <f t="shared" si="6"/>
        <v>0.5454545455</v>
      </c>
      <c r="I71" s="47">
        <f t="shared" si="7"/>
        <v>18.175</v>
      </c>
      <c r="K71" s="48"/>
      <c r="L71" s="48"/>
      <c r="M71" s="54"/>
      <c r="N71" s="55"/>
      <c r="O71" s="56"/>
      <c r="P71" s="50"/>
      <c r="Q71" s="51"/>
      <c r="R71" s="52"/>
    </row>
    <row r="72">
      <c r="A72" s="43">
        <f t="shared" si="8"/>
        <v>56</v>
      </c>
      <c r="B72" s="42">
        <f t="shared" si="1"/>
        <v>56</v>
      </c>
      <c r="C72" s="43">
        <f t="shared" si="2"/>
        <v>26</v>
      </c>
      <c r="D72" s="44">
        <f t="shared" si="3"/>
        <v>82</v>
      </c>
      <c r="E72" s="45">
        <f t="shared" si="4"/>
        <v>1</v>
      </c>
      <c r="F72" s="43">
        <f t="shared" si="9"/>
        <v>0.4642857143</v>
      </c>
      <c r="G72" s="44">
        <f t="shared" si="5"/>
        <v>1.464285714</v>
      </c>
      <c r="H72" s="46">
        <f t="shared" si="6"/>
        <v>0.5357142857</v>
      </c>
      <c r="I72" s="47">
        <f t="shared" si="7"/>
        <v>18.25365854</v>
      </c>
      <c r="K72" s="48"/>
      <c r="L72" s="48"/>
      <c r="M72" s="54"/>
      <c r="N72" s="55"/>
      <c r="O72" s="56"/>
      <c r="P72" s="50"/>
      <c r="Q72" s="51"/>
      <c r="R72" s="52"/>
    </row>
    <row r="73">
      <c r="A73" s="43">
        <f t="shared" si="8"/>
        <v>57</v>
      </c>
      <c r="B73" s="42">
        <f t="shared" si="1"/>
        <v>57</v>
      </c>
      <c r="C73" s="43">
        <f t="shared" si="2"/>
        <v>27</v>
      </c>
      <c r="D73" s="44">
        <f t="shared" si="3"/>
        <v>84</v>
      </c>
      <c r="E73" s="45">
        <f t="shared" si="4"/>
        <v>1</v>
      </c>
      <c r="F73" s="43">
        <f t="shared" si="9"/>
        <v>0.4736842105</v>
      </c>
      <c r="G73" s="44">
        <f t="shared" si="5"/>
        <v>1.473684211</v>
      </c>
      <c r="H73" s="46">
        <f t="shared" si="6"/>
        <v>0.5263157895</v>
      </c>
      <c r="I73" s="47">
        <f t="shared" si="7"/>
        <v>18.32857143</v>
      </c>
      <c r="K73" s="48"/>
      <c r="L73" s="48"/>
      <c r="M73" s="54"/>
      <c r="N73" s="55"/>
      <c r="O73" s="56"/>
      <c r="P73" s="50"/>
      <c r="Q73" s="51"/>
      <c r="R73" s="52"/>
    </row>
    <row r="74">
      <c r="A74" s="43">
        <f t="shared" si="8"/>
        <v>58</v>
      </c>
      <c r="B74" s="42">
        <f t="shared" si="1"/>
        <v>58</v>
      </c>
      <c r="C74" s="43">
        <f t="shared" si="2"/>
        <v>28</v>
      </c>
      <c r="D74" s="44">
        <f t="shared" si="3"/>
        <v>86</v>
      </c>
      <c r="E74" s="45">
        <f t="shared" si="4"/>
        <v>1</v>
      </c>
      <c r="F74" s="43">
        <f t="shared" si="9"/>
        <v>0.4827586207</v>
      </c>
      <c r="G74" s="44">
        <f t="shared" si="5"/>
        <v>1.482758621</v>
      </c>
      <c r="H74" s="46">
        <f t="shared" si="6"/>
        <v>0.5172413793</v>
      </c>
      <c r="I74" s="47">
        <f t="shared" si="7"/>
        <v>18.4</v>
      </c>
      <c r="K74" s="48"/>
      <c r="L74" s="48"/>
      <c r="M74" s="54"/>
      <c r="N74" s="55"/>
      <c r="O74" s="56"/>
      <c r="P74" s="50"/>
      <c r="Q74" s="51"/>
      <c r="R74" s="52"/>
    </row>
    <row r="75">
      <c r="A75" s="43">
        <f t="shared" si="8"/>
        <v>59</v>
      </c>
      <c r="B75" s="42">
        <f t="shared" si="1"/>
        <v>59</v>
      </c>
      <c r="C75" s="43">
        <f t="shared" si="2"/>
        <v>29</v>
      </c>
      <c r="D75" s="44">
        <f t="shared" si="3"/>
        <v>88</v>
      </c>
      <c r="E75" s="45">
        <f t="shared" si="4"/>
        <v>1</v>
      </c>
      <c r="F75" s="43">
        <f t="shared" si="9"/>
        <v>0.4915254237</v>
      </c>
      <c r="G75" s="44">
        <f t="shared" si="5"/>
        <v>1.491525424</v>
      </c>
      <c r="H75" s="46">
        <f t="shared" si="6"/>
        <v>0.5084745763</v>
      </c>
      <c r="I75" s="47">
        <f t="shared" si="7"/>
        <v>18.46818182</v>
      </c>
      <c r="K75" s="48"/>
      <c r="L75" s="48"/>
      <c r="M75" s="54"/>
      <c r="N75" s="55"/>
      <c r="O75" s="56"/>
      <c r="P75" s="50"/>
      <c r="Q75" s="51"/>
      <c r="R75" s="52"/>
    </row>
    <row r="76">
      <c r="A76" s="43">
        <f t="shared" si="8"/>
        <v>60</v>
      </c>
      <c r="B76" s="42">
        <f t="shared" si="1"/>
        <v>60</v>
      </c>
      <c r="C76" s="43">
        <f t="shared" si="2"/>
        <v>30</v>
      </c>
      <c r="D76" s="44">
        <f t="shared" si="3"/>
        <v>90</v>
      </c>
      <c r="E76" s="45">
        <f t="shared" si="4"/>
        <v>1</v>
      </c>
      <c r="F76" s="43">
        <f t="shared" si="9"/>
        <v>0.5</v>
      </c>
      <c r="G76" s="44">
        <f t="shared" si="5"/>
        <v>1.5</v>
      </c>
      <c r="H76" s="46">
        <f t="shared" si="6"/>
        <v>0.5</v>
      </c>
      <c r="I76" s="47">
        <f t="shared" si="7"/>
        <v>18.53333333</v>
      </c>
      <c r="K76" s="48"/>
      <c r="L76" s="48"/>
      <c r="M76" s="54"/>
      <c r="N76" s="55"/>
      <c r="O76" s="56"/>
      <c r="P76" s="50"/>
      <c r="Q76" s="51"/>
      <c r="R76" s="52"/>
    </row>
    <row r="77">
      <c r="A77" s="43">
        <f t="shared" si="8"/>
        <v>61</v>
      </c>
      <c r="B77" s="42">
        <f t="shared" si="1"/>
        <v>61</v>
      </c>
      <c r="C77" s="43">
        <f t="shared" si="2"/>
        <v>31</v>
      </c>
      <c r="D77" s="44">
        <f t="shared" si="3"/>
        <v>92</v>
      </c>
      <c r="E77" s="45">
        <f t="shared" si="4"/>
        <v>1</v>
      </c>
      <c r="F77" s="43">
        <f t="shared" si="9"/>
        <v>0.5081967213</v>
      </c>
      <c r="G77" s="44">
        <f t="shared" si="5"/>
        <v>1.508196721</v>
      </c>
      <c r="H77" s="46">
        <f t="shared" si="6"/>
        <v>0.4918032787</v>
      </c>
      <c r="I77" s="47">
        <f t="shared" si="7"/>
        <v>18.59565217</v>
      </c>
      <c r="K77" s="48"/>
      <c r="L77" s="48"/>
      <c r="M77" s="54"/>
      <c r="N77" s="55"/>
      <c r="O77" s="56"/>
      <c r="P77" s="50"/>
      <c r="Q77" s="51"/>
      <c r="R77" s="52"/>
    </row>
    <row r="78">
      <c r="A78" s="43">
        <f t="shared" si="8"/>
        <v>62</v>
      </c>
      <c r="B78" s="42">
        <f t="shared" si="1"/>
        <v>62</v>
      </c>
      <c r="C78" s="43">
        <f t="shared" si="2"/>
        <v>32</v>
      </c>
      <c r="D78" s="44">
        <f t="shared" si="3"/>
        <v>94</v>
      </c>
      <c r="E78" s="45">
        <f t="shared" si="4"/>
        <v>1</v>
      </c>
      <c r="F78" s="43">
        <f t="shared" si="9"/>
        <v>0.5161290323</v>
      </c>
      <c r="G78" s="44">
        <f t="shared" si="5"/>
        <v>1.516129032</v>
      </c>
      <c r="H78" s="46">
        <f t="shared" si="6"/>
        <v>0.4838709677</v>
      </c>
      <c r="I78" s="47">
        <f t="shared" si="7"/>
        <v>18.65531915</v>
      </c>
      <c r="K78" s="48"/>
      <c r="L78" s="48"/>
      <c r="M78" s="54"/>
      <c r="N78" s="55"/>
      <c r="O78" s="56"/>
      <c r="P78" s="50"/>
      <c r="Q78" s="51"/>
      <c r="R78" s="52"/>
    </row>
    <row r="79">
      <c r="A79" s="43">
        <f t="shared" si="8"/>
        <v>63</v>
      </c>
      <c r="B79" s="42">
        <f t="shared" si="1"/>
        <v>63</v>
      </c>
      <c r="C79" s="43">
        <f t="shared" si="2"/>
        <v>33</v>
      </c>
      <c r="D79" s="44">
        <f t="shared" si="3"/>
        <v>96</v>
      </c>
      <c r="E79" s="45">
        <f t="shared" si="4"/>
        <v>1</v>
      </c>
      <c r="F79" s="43">
        <f t="shared" si="9"/>
        <v>0.5238095238</v>
      </c>
      <c r="G79" s="44">
        <f t="shared" si="5"/>
        <v>1.523809524</v>
      </c>
      <c r="H79" s="46">
        <f t="shared" si="6"/>
        <v>0.4761904762</v>
      </c>
      <c r="I79" s="47">
        <f t="shared" si="7"/>
        <v>18.7125</v>
      </c>
      <c r="K79" s="48"/>
      <c r="L79" s="48"/>
      <c r="M79" s="54"/>
      <c r="N79" s="55"/>
      <c r="O79" s="56"/>
      <c r="P79" s="50"/>
      <c r="Q79" s="51"/>
      <c r="R79" s="52"/>
    </row>
    <row r="80">
      <c r="A80" s="43">
        <f t="shared" si="8"/>
        <v>64</v>
      </c>
      <c r="B80" s="42">
        <f t="shared" si="1"/>
        <v>64</v>
      </c>
      <c r="C80" s="43">
        <f t="shared" si="2"/>
        <v>34</v>
      </c>
      <c r="D80" s="44">
        <f t="shared" si="3"/>
        <v>98</v>
      </c>
      <c r="E80" s="45">
        <f t="shared" si="4"/>
        <v>1</v>
      </c>
      <c r="F80" s="43">
        <f t="shared" si="9"/>
        <v>0.53125</v>
      </c>
      <c r="G80" s="44">
        <f t="shared" si="5"/>
        <v>1.53125</v>
      </c>
      <c r="H80" s="46">
        <f t="shared" si="6"/>
        <v>0.46875</v>
      </c>
      <c r="I80" s="47">
        <f t="shared" si="7"/>
        <v>18.76734694</v>
      </c>
      <c r="K80" s="48"/>
      <c r="L80" s="48"/>
      <c r="M80" s="54"/>
      <c r="N80" s="55"/>
      <c r="O80" s="56"/>
      <c r="P80" s="50"/>
      <c r="Q80" s="51"/>
      <c r="R80" s="52"/>
    </row>
    <row r="81">
      <c r="A81" s="43">
        <f t="shared" si="8"/>
        <v>65</v>
      </c>
      <c r="B81" s="42">
        <f t="shared" si="1"/>
        <v>65</v>
      </c>
      <c r="C81" s="43">
        <f t="shared" si="2"/>
        <v>35</v>
      </c>
      <c r="D81" s="44">
        <f t="shared" si="3"/>
        <v>100</v>
      </c>
      <c r="E81" s="45">
        <f t="shared" si="4"/>
        <v>1</v>
      </c>
      <c r="F81" s="43">
        <f t="shared" si="9"/>
        <v>0.5384615385</v>
      </c>
      <c r="G81" s="44">
        <f t="shared" si="5"/>
        <v>1.538461538</v>
      </c>
      <c r="H81" s="46">
        <f t="shared" si="6"/>
        <v>0.4615384615</v>
      </c>
      <c r="I81" s="47">
        <f t="shared" si="7"/>
        <v>18.82</v>
      </c>
      <c r="K81" s="48"/>
      <c r="L81" s="48"/>
      <c r="M81" s="54"/>
      <c r="N81" s="55"/>
      <c r="O81" s="56"/>
      <c r="P81" s="50"/>
      <c r="Q81" s="51"/>
      <c r="R81" s="52"/>
    </row>
    <row r="82">
      <c r="A82" s="43">
        <f t="shared" si="8"/>
        <v>66</v>
      </c>
      <c r="B82" s="42">
        <f t="shared" si="1"/>
        <v>66</v>
      </c>
      <c r="C82" s="43">
        <f t="shared" si="2"/>
        <v>36</v>
      </c>
      <c r="D82" s="44">
        <f t="shared" si="3"/>
        <v>102</v>
      </c>
      <c r="E82" s="45">
        <f t="shared" si="4"/>
        <v>1</v>
      </c>
      <c r="F82" s="43">
        <f t="shared" si="9"/>
        <v>0.5454545455</v>
      </c>
      <c r="G82" s="44">
        <f t="shared" si="5"/>
        <v>1.545454545</v>
      </c>
      <c r="H82" s="46">
        <f t="shared" si="6"/>
        <v>0.4545454545</v>
      </c>
      <c r="I82" s="47">
        <f t="shared" si="7"/>
        <v>18.87058824</v>
      </c>
      <c r="K82" s="48"/>
      <c r="L82" s="48"/>
      <c r="M82" s="54"/>
      <c r="N82" s="55"/>
      <c r="O82" s="56"/>
      <c r="P82" s="50"/>
      <c r="Q82" s="51"/>
      <c r="R82" s="52"/>
    </row>
    <row r="83">
      <c r="A83" s="43">
        <f t="shared" si="8"/>
        <v>67</v>
      </c>
      <c r="B83" s="42">
        <f t="shared" si="1"/>
        <v>67</v>
      </c>
      <c r="C83" s="43">
        <f t="shared" si="2"/>
        <v>37</v>
      </c>
      <c r="D83" s="44">
        <f t="shared" si="3"/>
        <v>104</v>
      </c>
      <c r="E83" s="45">
        <f t="shared" si="4"/>
        <v>1</v>
      </c>
      <c r="F83" s="43">
        <f t="shared" si="9"/>
        <v>0.552238806</v>
      </c>
      <c r="G83" s="44">
        <f t="shared" si="5"/>
        <v>1.552238806</v>
      </c>
      <c r="H83" s="46">
        <f t="shared" si="6"/>
        <v>0.447761194</v>
      </c>
      <c r="I83" s="47">
        <f t="shared" si="7"/>
        <v>18.91923077</v>
      </c>
      <c r="K83" s="48"/>
      <c r="L83" s="48"/>
      <c r="M83" s="54"/>
      <c r="N83" s="55"/>
      <c r="O83" s="56"/>
      <c r="P83" s="50"/>
      <c r="Q83" s="51"/>
      <c r="R83" s="52"/>
    </row>
    <row r="84">
      <c r="A84" s="43">
        <f t="shared" si="8"/>
        <v>68</v>
      </c>
      <c r="B84" s="42">
        <f t="shared" si="1"/>
        <v>68</v>
      </c>
      <c r="C84" s="43">
        <f t="shared" si="2"/>
        <v>38</v>
      </c>
      <c r="D84" s="44">
        <f t="shared" si="3"/>
        <v>106</v>
      </c>
      <c r="E84" s="45">
        <f t="shared" si="4"/>
        <v>1</v>
      </c>
      <c r="F84" s="43">
        <f t="shared" si="9"/>
        <v>0.5588235294</v>
      </c>
      <c r="G84" s="44">
        <f t="shared" si="5"/>
        <v>1.558823529</v>
      </c>
      <c r="H84" s="46">
        <f t="shared" si="6"/>
        <v>0.4411764706</v>
      </c>
      <c r="I84" s="47">
        <f t="shared" si="7"/>
        <v>18.96603774</v>
      </c>
      <c r="K84" s="48"/>
      <c r="L84" s="48"/>
      <c r="M84" s="54"/>
      <c r="N84" s="55"/>
      <c r="O84" s="56"/>
      <c r="P84" s="50"/>
      <c r="Q84" s="51"/>
      <c r="R84" s="52"/>
    </row>
    <row r="85">
      <c r="A85" s="43">
        <f t="shared" si="8"/>
        <v>69</v>
      </c>
      <c r="B85" s="42">
        <f t="shared" si="1"/>
        <v>69</v>
      </c>
      <c r="C85" s="43">
        <f t="shared" si="2"/>
        <v>39</v>
      </c>
      <c r="D85" s="44">
        <f t="shared" si="3"/>
        <v>108</v>
      </c>
      <c r="E85" s="45">
        <f t="shared" si="4"/>
        <v>1</v>
      </c>
      <c r="F85" s="43">
        <f t="shared" si="9"/>
        <v>0.5652173913</v>
      </c>
      <c r="G85" s="44">
        <f t="shared" si="5"/>
        <v>1.565217391</v>
      </c>
      <c r="H85" s="46">
        <f t="shared" si="6"/>
        <v>0.4347826087</v>
      </c>
      <c r="I85" s="47">
        <f t="shared" si="7"/>
        <v>19.01111111</v>
      </c>
      <c r="K85" s="48"/>
      <c r="L85" s="48"/>
      <c r="M85" s="54"/>
      <c r="N85" s="55"/>
      <c r="O85" s="56"/>
      <c r="P85" s="50"/>
      <c r="Q85" s="51"/>
      <c r="R85" s="52"/>
    </row>
    <row r="86">
      <c r="A86" s="43">
        <f t="shared" si="8"/>
        <v>70</v>
      </c>
      <c r="B86" s="42">
        <f t="shared" si="1"/>
        <v>70</v>
      </c>
      <c r="C86" s="43">
        <f t="shared" si="2"/>
        <v>40</v>
      </c>
      <c r="D86" s="44">
        <f t="shared" si="3"/>
        <v>110</v>
      </c>
      <c r="E86" s="45">
        <f t="shared" si="4"/>
        <v>1</v>
      </c>
      <c r="F86" s="43">
        <f t="shared" si="9"/>
        <v>0.5714285714</v>
      </c>
      <c r="G86" s="44">
        <f t="shared" si="5"/>
        <v>1.571428571</v>
      </c>
      <c r="H86" s="46">
        <f t="shared" si="6"/>
        <v>0.4285714286</v>
      </c>
      <c r="I86" s="47">
        <f t="shared" si="7"/>
        <v>19.05454545</v>
      </c>
      <c r="K86" s="48"/>
      <c r="L86" s="48"/>
      <c r="M86" s="54"/>
      <c r="N86" s="55"/>
      <c r="O86" s="56"/>
      <c r="P86" s="50"/>
      <c r="Q86" s="51"/>
      <c r="R86" s="52"/>
    </row>
    <row r="87">
      <c r="A87" s="43">
        <f t="shared" si="8"/>
        <v>71</v>
      </c>
      <c r="B87" s="42">
        <f t="shared" si="1"/>
        <v>71</v>
      </c>
      <c r="C87" s="43">
        <f t="shared" si="2"/>
        <v>41</v>
      </c>
      <c r="D87" s="44">
        <f t="shared" si="3"/>
        <v>112</v>
      </c>
      <c r="E87" s="45">
        <f t="shared" si="4"/>
        <v>1</v>
      </c>
      <c r="F87" s="43">
        <f t="shared" si="9"/>
        <v>0.5774647887</v>
      </c>
      <c r="G87" s="44">
        <f t="shared" si="5"/>
        <v>1.577464789</v>
      </c>
      <c r="H87" s="46">
        <f t="shared" si="6"/>
        <v>0.4225352113</v>
      </c>
      <c r="I87" s="47">
        <f t="shared" si="7"/>
        <v>19.09642857</v>
      </c>
      <c r="K87" s="48"/>
      <c r="L87" s="48"/>
      <c r="M87" s="54"/>
      <c r="N87" s="55"/>
      <c r="O87" s="56"/>
      <c r="P87" s="50"/>
      <c r="Q87" s="51"/>
      <c r="R87" s="52"/>
    </row>
    <row r="88">
      <c r="A88" s="43">
        <f t="shared" si="8"/>
        <v>72</v>
      </c>
      <c r="B88" s="42">
        <f t="shared" si="1"/>
        <v>72</v>
      </c>
      <c r="C88" s="43">
        <f t="shared" si="2"/>
        <v>42</v>
      </c>
      <c r="D88" s="44">
        <f t="shared" si="3"/>
        <v>114</v>
      </c>
      <c r="E88" s="45">
        <f t="shared" si="4"/>
        <v>1</v>
      </c>
      <c r="F88" s="43">
        <f t="shared" si="9"/>
        <v>0.5833333333</v>
      </c>
      <c r="G88" s="44">
        <f t="shared" si="5"/>
        <v>1.583333333</v>
      </c>
      <c r="H88" s="46">
        <f t="shared" si="6"/>
        <v>0.4166666667</v>
      </c>
      <c r="I88" s="47">
        <f t="shared" si="7"/>
        <v>19.13684211</v>
      </c>
      <c r="K88" s="48"/>
      <c r="L88" s="48"/>
      <c r="M88" s="54"/>
      <c r="N88" s="55"/>
      <c r="O88" s="56"/>
      <c r="P88" s="50"/>
      <c r="Q88" s="51"/>
      <c r="R88" s="52"/>
    </row>
    <row r="89">
      <c r="A89" s="43">
        <f t="shared" si="8"/>
        <v>73</v>
      </c>
      <c r="B89" s="42">
        <f t="shared" si="1"/>
        <v>73</v>
      </c>
      <c r="C89" s="43">
        <f t="shared" si="2"/>
        <v>43</v>
      </c>
      <c r="D89" s="44">
        <f t="shared" si="3"/>
        <v>116</v>
      </c>
      <c r="E89" s="45">
        <f t="shared" si="4"/>
        <v>1</v>
      </c>
      <c r="F89" s="43">
        <f t="shared" si="9"/>
        <v>0.5890410959</v>
      </c>
      <c r="G89" s="44">
        <f t="shared" si="5"/>
        <v>1.589041096</v>
      </c>
      <c r="H89" s="46">
        <f t="shared" si="6"/>
        <v>0.4109589041</v>
      </c>
      <c r="I89" s="47">
        <f t="shared" si="7"/>
        <v>19.17586207</v>
      </c>
      <c r="K89" s="48"/>
      <c r="L89" s="48"/>
      <c r="M89" s="54"/>
      <c r="N89" s="55"/>
      <c r="O89" s="56"/>
      <c r="P89" s="50"/>
      <c r="Q89" s="51"/>
      <c r="R89" s="52"/>
    </row>
    <row r="90">
      <c r="A90" s="43">
        <f t="shared" si="8"/>
        <v>74</v>
      </c>
      <c r="B90" s="42">
        <f t="shared" si="1"/>
        <v>74</v>
      </c>
      <c r="C90" s="43">
        <f t="shared" si="2"/>
        <v>44</v>
      </c>
      <c r="D90" s="44">
        <f t="shared" si="3"/>
        <v>118</v>
      </c>
      <c r="E90" s="45">
        <f t="shared" si="4"/>
        <v>1</v>
      </c>
      <c r="F90" s="43">
        <f t="shared" si="9"/>
        <v>0.5945945946</v>
      </c>
      <c r="G90" s="44">
        <f t="shared" si="5"/>
        <v>1.594594595</v>
      </c>
      <c r="H90" s="46">
        <f t="shared" si="6"/>
        <v>0.4054054054</v>
      </c>
      <c r="I90" s="47">
        <f t="shared" si="7"/>
        <v>19.21355932</v>
      </c>
      <c r="K90" s="48"/>
      <c r="L90" s="48"/>
      <c r="M90" s="54"/>
      <c r="N90" s="55"/>
      <c r="O90" s="56"/>
      <c r="P90" s="50"/>
      <c r="Q90" s="51"/>
      <c r="R90" s="52"/>
    </row>
    <row r="91">
      <c r="A91" s="43">
        <f t="shared" si="8"/>
        <v>75</v>
      </c>
      <c r="B91" s="42">
        <f t="shared" si="1"/>
        <v>75</v>
      </c>
      <c r="C91" s="43">
        <f t="shared" si="2"/>
        <v>45</v>
      </c>
      <c r="D91" s="44">
        <f t="shared" si="3"/>
        <v>120</v>
      </c>
      <c r="E91" s="45">
        <f t="shared" si="4"/>
        <v>1</v>
      </c>
      <c r="F91" s="43">
        <f t="shared" si="9"/>
        <v>0.6</v>
      </c>
      <c r="G91" s="44">
        <f t="shared" si="5"/>
        <v>1.6</v>
      </c>
      <c r="H91" s="46">
        <f t="shared" si="6"/>
        <v>0.4</v>
      </c>
      <c r="I91" s="47">
        <f t="shared" si="7"/>
        <v>19.25</v>
      </c>
      <c r="K91" s="48"/>
      <c r="L91" s="48"/>
      <c r="M91" s="54"/>
      <c r="N91" s="55"/>
      <c r="O91" s="56"/>
      <c r="P91" s="50"/>
      <c r="Q91" s="51"/>
      <c r="R91" s="52"/>
    </row>
    <row r="92">
      <c r="A92" s="43">
        <f t="shared" si="8"/>
        <v>76</v>
      </c>
      <c r="B92" s="42">
        <f t="shared" si="1"/>
        <v>76</v>
      </c>
      <c r="C92" s="43">
        <f t="shared" si="2"/>
        <v>46</v>
      </c>
      <c r="D92" s="44">
        <f t="shared" si="3"/>
        <v>122</v>
      </c>
      <c r="E92" s="45">
        <f t="shared" si="4"/>
        <v>1</v>
      </c>
      <c r="F92" s="43">
        <f t="shared" si="9"/>
        <v>0.6052631579</v>
      </c>
      <c r="G92" s="44">
        <f t="shared" si="5"/>
        <v>1.605263158</v>
      </c>
      <c r="H92" s="46">
        <f t="shared" si="6"/>
        <v>0.3947368421</v>
      </c>
      <c r="I92" s="47">
        <f t="shared" si="7"/>
        <v>19.2852459</v>
      </c>
      <c r="K92" s="48"/>
      <c r="L92" s="48"/>
      <c r="M92" s="54"/>
      <c r="N92" s="55"/>
      <c r="O92" s="56"/>
      <c r="P92" s="50"/>
      <c r="Q92" s="51"/>
      <c r="R92" s="52"/>
    </row>
    <row r="93">
      <c r="A93" s="43">
        <f t="shared" si="8"/>
        <v>77</v>
      </c>
      <c r="B93" s="42">
        <f t="shared" si="1"/>
        <v>77</v>
      </c>
      <c r="C93" s="43">
        <f t="shared" si="2"/>
        <v>47</v>
      </c>
      <c r="D93" s="44">
        <f t="shared" si="3"/>
        <v>124</v>
      </c>
      <c r="E93" s="45">
        <f t="shared" si="4"/>
        <v>1</v>
      </c>
      <c r="F93" s="43">
        <f t="shared" si="9"/>
        <v>0.6103896104</v>
      </c>
      <c r="G93" s="44">
        <f t="shared" si="5"/>
        <v>1.61038961</v>
      </c>
      <c r="H93" s="46">
        <f t="shared" si="6"/>
        <v>0.3896103896</v>
      </c>
      <c r="I93" s="47">
        <f t="shared" si="7"/>
        <v>19.31935484</v>
      </c>
      <c r="K93" s="48"/>
      <c r="L93" s="48"/>
      <c r="M93" s="54"/>
      <c r="N93" s="55"/>
      <c r="O93" s="56"/>
      <c r="P93" s="50"/>
      <c r="Q93" s="51"/>
      <c r="R93" s="52"/>
    </row>
    <row r="94">
      <c r="A94" s="43">
        <f t="shared" si="8"/>
        <v>78</v>
      </c>
      <c r="B94" s="42">
        <f t="shared" si="1"/>
        <v>78</v>
      </c>
      <c r="C94" s="43">
        <f t="shared" si="2"/>
        <v>48</v>
      </c>
      <c r="D94" s="44">
        <f t="shared" si="3"/>
        <v>126</v>
      </c>
      <c r="E94" s="45">
        <f t="shared" si="4"/>
        <v>1</v>
      </c>
      <c r="F94" s="43">
        <f t="shared" si="9"/>
        <v>0.6153846154</v>
      </c>
      <c r="G94" s="44">
        <f t="shared" si="5"/>
        <v>1.615384615</v>
      </c>
      <c r="H94" s="46">
        <f t="shared" si="6"/>
        <v>0.3846153846</v>
      </c>
      <c r="I94" s="47">
        <f t="shared" si="7"/>
        <v>19.35238095</v>
      </c>
      <c r="K94" s="48"/>
      <c r="L94" s="48"/>
      <c r="M94" s="54"/>
      <c r="N94" s="55"/>
      <c r="O94" s="56"/>
      <c r="P94" s="50"/>
      <c r="Q94" s="51"/>
      <c r="R94" s="52"/>
    </row>
    <row r="95">
      <c r="A95" s="43">
        <f t="shared" si="8"/>
        <v>79</v>
      </c>
      <c r="B95" s="42">
        <f t="shared" si="1"/>
        <v>79</v>
      </c>
      <c r="C95" s="43">
        <f t="shared" si="2"/>
        <v>49</v>
      </c>
      <c r="D95" s="44">
        <f t="shared" si="3"/>
        <v>128</v>
      </c>
      <c r="E95" s="45">
        <f t="shared" si="4"/>
        <v>1</v>
      </c>
      <c r="F95" s="43">
        <f t="shared" si="9"/>
        <v>0.6202531646</v>
      </c>
      <c r="G95" s="44">
        <f t="shared" si="5"/>
        <v>1.620253165</v>
      </c>
      <c r="H95" s="46">
        <f t="shared" si="6"/>
        <v>0.3797468354</v>
      </c>
      <c r="I95" s="47">
        <f t="shared" si="7"/>
        <v>19.384375</v>
      </c>
      <c r="K95" s="48"/>
      <c r="L95" s="48"/>
      <c r="M95" s="54"/>
      <c r="N95" s="55"/>
      <c r="O95" s="56"/>
      <c r="P95" s="50"/>
      <c r="Q95" s="51"/>
      <c r="R95" s="52"/>
    </row>
    <row r="96">
      <c r="A96" s="43">
        <f t="shared" si="8"/>
        <v>80</v>
      </c>
      <c r="B96" s="42">
        <f t="shared" si="1"/>
        <v>80</v>
      </c>
      <c r="C96" s="43">
        <f t="shared" si="2"/>
        <v>50</v>
      </c>
      <c r="D96" s="44">
        <f t="shared" si="3"/>
        <v>130</v>
      </c>
      <c r="E96" s="45">
        <f t="shared" si="4"/>
        <v>1</v>
      </c>
      <c r="F96" s="43">
        <f t="shared" si="9"/>
        <v>0.625</v>
      </c>
      <c r="G96" s="44">
        <f t="shared" si="5"/>
        <v>1.625</v>
      </c>
      <c r="H96" s="46">
        <f t="shared" si="6"/>
        <v>0.375</v>
      </c>
      <c r="I96" s="47">
        <f t="shared" si="7"/>
        <v>19.41538462</v>
      </c>
      <c r="K96" s="48"/>
      <c r="L96" s="48"/>
      <c r="M96" s="54"/>
      <c r="N96" s="55"/>
      <c r="O96" s="56"/>
      <c r="P96" s="50"/>
      <c r="Q96" s="51"/>
      <c r="R96" s="52"/>
    </row>
    <row r="97">
      <c r="A97" s="43">
        <f t="shared" si="8"/>
        <v>81</v>
      </c>
      <c r="B97" s="42">
        <f t="shared" si="1"/>
        <v>81</v>
      </c>
      <c r="C97" s="43">
        <f t="shared" si="2"/>
        <v>51</v>
      </c>
      <c r="D97" s="44">
        <f t="shared" si="3"/>
        <v>132</v>
      </c>
      <c r="E97" s="45">
        <f t="shared" si="4"/>
        <v>1</v>
      </c>
      <c r="F97" s="43">
        <f t="shared" si="9"/>
        <v>0.6296296296</v>
      </c>
      <c r="G97" s="44">
        <f t="shared" si="5"/>
        <v>1.62962963</v>
      </c>
      <c r="H97" s="46">
        <f t="shared" si="6"/>
        <v>0.3703703704</v>
      </c>
      <c r="I97" s="47">
        <f t="shared" si="7"/>
        <v>19.44545455</v>
      </c>
      <c r="K97" s="48"/>
      <c r="L97" s="48"/>
      <c r="M97" s="54"/>
      <c r="N97" s="55"/>
      <c r="O97" s="56"/>
      <c r="P97" s="50"/>
      <c r="Q97" s="51"/>
      <c r="R97" s="52"/>
    </row>
    <row r="98">
      <c r="A98" s="43">
        <f t="shared" si="8"/>
        <v>82</v>
      </c>
      <c r="B98" s="42">
        <f t="shared" si="1"/>
        <v>82</v>
      </c>
      <c r="C98" s="43">
        <f t="shared" si="2"/>
        <v>52</v>
      </c>
      <c r="D98" s="44">
        <f t="shared" si="3"/>
        <v>134</v>
      </c>
      <c r="E98" s="45">
        <f t="shared" si="4"/>
        <v>1</v>
      </c>
      <c r="F98" s="43">
        <f t="shared" si="9"/>
        <v>0.6341463415</v>
      </c>
      <c r="G98" s="44">
        <f t="shared" si="5"/>
        <v>1.634146341</v>
      </c>
      <c r="H98" s="46">
        <f t="shared" si="6"/>
        <v>0.3658536585</v>
      </c>
      <c r="I98" s="47">
        <f t="shared" si="7"/>
        <v>19.47462687</v>
      </c>
      <c r="K98" s="48"/>
      <c r="L98" s="48"/>
      <c r="M98" s="54"/>
      <c r="N98" s="55"/>
      <c r="O98" s="56"/>
      <c r="P98" s="50"/>
      <c r="Q98" s="51"/>
      <c r="R98" s="52"/>
    </row>
    <row r="99">
      <c r="A99" s="43">
        <f t="shared" si="8"/>
        <v>83</v>
      </c>
      <c r="B99" s="42">
        <f t="shared" si="1"/>
        <v>83</v>
      </c>
      <c r="C99" s="43">
        <f t="shared" si="2"/>
        <v>53</v>
      </c>
      <c r="D99" s="44">
        <f t="shared" si="3"/>
        <v>136</v>
      </c>
      <c r="E99" s="45">
        <f t="shared" si="4"/>
        <v>1</v>
      </c>
      <c r="F99" s="43">
        <f t="shared" si="9"/>
        <v>0.6385542169</v>
      </c>
      <c r="G99" s="44">
        <f t="shared" si="5"/>
        <v>1.638554217</v>
      </c>
      <c r="H99" s="46">
        <f t="shared" si="6"/>
        <v>0.3614457831</v>
      </c>
      <c r="I99" s="47">
        <f t="shared" si="7"/>
        <v>19.50294118</v>
      </c>
      <c r="K99" s="48"/>
      <c r="L99" s="48"/>
      <c r="M99" s="54"/>
      <c r="N99" s="55"/>
      <c r="O99" s="56"/>
      <c r="P99" s="50"/>
      <c r="Q99" s="51"/>
      <c r="R99" s="52"/>
    </row>
    <row r="100">
      <c r="A100" s="43">
        <f t="shared" si="8"/>
        <v>84</v>
      </c>
      <c r="B100" s="42">
        <f t="shared" si="1"/>
        <v>84</v>
      </c>
      <c r="C100" s="43">
        <f t="shared" si="2"/>
        <v>54</v>
      </c>
      <c r="D100" s="44">
        <f t="shared" si="3"/>
        <v>138</v>
      </c>
      <c r="E100" s="45">
        <f t="shared" si="4"/>
        <v>1</v>
      </c>
      <c r="F100" s="43">
        <f t="shared" si="9"/>
        <v>0.6428571429</v>
      </c>
      <c r="G100" s="44">
        <f t="shared" si="5"/>
        <v>1.642857143</v>
      </c>
      <c r="H100" s="46">
        <f t="shared" si="6"/>
        <v>0.3571428571</v>
      </c>
      <c r="I100" s="47">
        <f t="shared" si="7"/>
        <v>19.53043478</v>
      </c>
      <c r="K100" s="48"/>
      <c r="L100" s="48"/>
      <c r="M100" s="54"/>
      <c r="N100" s="55"/>
      <c r="O100" s="56"/>
      <c r="P100" s="50"/>
      <c r="Q100" s="51"/>
      <c r="R100" s="52"/>
    </row>
    <row r="101">
      <c r="A101" s="43">
        <f t="shared" si="8"/>
        <v>85</v>
      </c>
      <c r="B101" s="42">
        <f t="shared" si="1"/>
        <v>85</v>
      </c>
      <c r="C101" s="43">
        <f t="shared" si="2"/>
        <v>55</v>
      </c>
      <c r="D101" s="44">
        <f t="shared" si="3"/>
        <v>140</v>
      </c>
      <c r="E101" s="45">
        <f t="shared" si="4"/>
        <v>1</v>
      </c>
      <c r="F101" s="43">
        <f t="shared" si="9"/>
        <v>0.6470588235</v>
      </c>
      <c r="G101" s="44">
        <f t="shared" si="5"/>
        <v>1.647058824</v>
      </c>
      <c r="H101" s="46">
        <f t="shared" si="6"/>
        <v>0.3529411765</v>
      </c>
      <c r="I101" s="47">
        <f t="shared" si="7"/>
        <v>19.55714286</v>
      </c>
      <c r="K101" s="48"/>
      <c r="L101" s="48"/>
      <c r="M101" s="54"/>
      <c r="N101" s="55"/>
      <c r="O101" s="56"/>
      <c r="P101" s="50"/>
      <c r="Q101" s="51"/>
      <c r="R101" s="52"/>
    </row>
    <row r="102">
      <c r="A102" s="43">
        <f t="shared" si="8"/>
        <v>86</v>
      </c>
      <c r="B102" s="42">
        <f t="shared" si="1"/>
        <v>86</v>
      </c>
      <c r="C102" s="43">
        <f t="shared" si="2"/>
        <v>56</v>
      </c>
      <c r="D102" s="44">
        <f t="shared" si="3"/>
        <v>142</v>
      </c>
      <c r="E102" s="45">
        <f t="shared" si="4"/>
        <v>1</v>
      </c>
      <c r="F102" s="43">
        <f t="shared" si="9"/>
        <v>0.6511627907</v>
      </c>
      <c r="G102" s="44">
        <f t="shared" si="5"/>
        <v>1.651162791</v>
      </c>
      <c r="H102" s="46">
        <f t="shared" si="6"/>
        <v>0.3488372093</v>
      </c>
      <c r="I102" s="47">
        <f t="shared" si="7"/>
        <v>19.58309859</v>
      </c>
      <c r="K102" s="48"/>
      <c r="L102" s="48"/>
      <c r="M102" s="54"/>
      <c r="N102" s="55"/>
      <c r="O102" s="56"/>
      <c r="P102" s="50"/>
      <c r="Q102" s="51"/>
      <c r="R102" s="52"/>
    </row>
    <row r="103">
      <c r="A103" s="43">
        <f t="shared" si="8"/>
        <v>87</v>
      </c>
      <c r="B103" s="42">
        <f t="shared" si="1"/>
        <v>87</v>
      </c>
      <c r="C103" s="43">
        <f t="shared" si="2"/>
        <v>57</v>
      </c>
      <c r="D103" s="44">
        <f t="shared" si="3"/>
        <v>144</v>
      </c>
      <c r="E103" s="45">
        <f t="shared" si="4"/>
        <v>1</v>
      </c>
      <c r="F103" s="43">
        <f t="shared" si="9"/>
        <v>0.6551724138</v>
      </c>
      <c r="G103" s="44">
        <f t="shared" si="5"/>
        <v>1.655172414</v>
      </c>
      <c r="H103" s="46">
        <f t="shared" si="6"/>
        <v>0.3448275862</v>
      </c>
      <c r="I103" s="47">
        <f t="shared" si="7"/>
        <v>19.60833333</v>
      </c>
      <c r="K103" s="48"/>
      <c r="L103" s="48"/>
      <c r="M103" s="54"/>
      <c r="N103" s="55"/>
      <c r="O103" s="56"/>
      <c r="P103" s="50"/>
      <c r="Q103" s="51"/>
      <c r="R103" s="52"/>
    </row>
    <row r="104">
      <c r="A104" s="43">
        <f t="shared" si="8"/>
        <v>88</v>
      </c>
      <c r="B104" s="42">
        <f t="shared" si="1"/>
        <v>88</v>
      </c>
      <c r="C104" s="43">
        <f t="shared" si="2"/>
        <v>58</v>
      </c>
      <c r="D104" s="44">
        <f t="shared" si="3"/>
        <v>146</v>
      </c>
      <c r="E104" s="45">
        <f t="shared" si="4"/>
        <v>1</v>
      </c>
      <c r="F104" s="43">
        <f t="shared" si="9"/>
        <v>0.6590909091</v>
      </c>
      <c r="G104" s="44">
        <f t="shared" si="5"/>
        <v>1.659090909</v>
      </c>
      <c r="H104" s="46">
        <f t="shared" si="6"/>
        <v>0.3409090909</v>
      </c>
      <c r="I104" s="47">
        <f t="shared" si="7"/>
        <v>19.63287671</v>
      </c>
      <c r="K104" s="48"/>
      <c r="L104" s="48"/>
      <c r="M104" s="54"/>
      <c r="N104" s="55"/>
      <c r="O104" s="56"/>
      <c r="P104" s="50"/>
      <c r="Q104" s="51"/>
      <c r="R104" s="52"/>
    </row>
    <row r="105">
      <c r="A105" s="43">
        <f t="shared" si="8"/>
        <v>89</v>
      </c>
      <c r="B105" s="42">
        <f t="shared" si="1"/>
        <v>89</v>
      </c>
      <c r="C105" s="43">
        <f t="shared" si="2"/>
        <v>59</v>
      </c>
      <c r="D105" s="44">
        <f t="shared" si="3"/>
        <v>148</v>
      </c>
      <c r="E105" s="45">
        <f t="shared" si="4"/>
        <v>1</v>
      </c>
      <c r="F105" s="43">
        <f t="shared" si="9"/>
        <v>0.6629213483</v>
      </c>
      <c r="G105" s="44">
        <f t="shared" si="5"/>
        <v>1.662921348</v>
      </c>
      <c r="H105" s="46">
        <f t="shared" si="6"/>
        <v>0.3370786517</v>
      </c>
      <c r="I105" s="47">
        <f t="shared" si="7"/>
        <v>19.65675676</v>
      </c>
      <c r="K105" s="48"/>
      <c r="L105" s="48"/>
      <c r="M105" s="54"/>
      <c r="N105" s="55"/>
      <c r="O105" s="56"/>
      <c r="P105" s="50"/>
      <c r="Q105" s="51"/>
      <c r="R105" s="52"/>
    </row>
    <row r="106">
      <c r="A106" s="43">
        <f t="shared" si="8"/>
        <v>90</v>
      </c>
      <c r="B106" s="42">
        <f t="shared" si="1"/>
        <v>90</v>
      </c>
      <c r="C106" s="43">
        <f t="shared" si="2"/>
        <v>60</v>
      </c>
      <c r="D106" s="44">
        <f t="shared" si="3"/>
        <v>150</v>
      </c>
      <c r="E106" s="45">
        <f t="shared" si="4"/>
        <v>1</v>
      </c>
      <c r="F106" s="43">
        <f t="shared" si="9"/>
        <v>0.6666666667</v>
      </c>
      <c r="G106" s="44">
        <f t="shared" si="5"/>
        <v>1.666666667</v>
      </c>
      <c r="H106" s="46">
        <f t="shared" si="6"/>
        <v>0.3333333333</v>
      </c>
      <c r="I106" s="47">
        <f t="shared" si="7"/>
        <v>19.68</v>
      </c>
      <c r="K106" s="48"/>
      <c r="L106" s="48"/>
      <c r="M106" s="54"/>
      <c r="N106" s="55"/>
      <c r="O106" s="56"/>
      <c r="P106" s="50"/>
      <c r="Q106" s="51"/>
      <c r="R106" s="52"/>
    </row>
    <row r="107">
      <c r="A107" s="43">
        <f t="shared" si="8"/>
        <v>91</v>
      </c>
      <c r="B107" s="42">
        <f t="shared" si="1"/>
        <v>91</v>
      </c>
      <c r="C107" s="43">
        <f t="shared" si="2"/>
        <v>61</v>
      </c>
      <c r="D107" s="44">
        <f t="shared" si="3"/>
        <v>152</v>
      </c>
      <c r="E107" s="45">
        <f t="shared" si="4"/>
        <v>1</v>
      </c>
      <c r="F107" s="43">
        <f t="shared" si="9"/>
        <v>0.6703296703</v>
      </c>
      <c r="G107" s="44">
        <f t="shared" si="5"/>
        <v>1.67032967</v>
      </c>
      <c r="H107" s="46">
        <f t="shared" si="6"/>
        <v>0.3296703297</v>
      </c>
      <c r="I107" s="47">
        <f t="shared" si="7"/>
        <v>19.70263158</v>
      </c>
      <c r="K107" s="48"/>
      <c r="L107" s="48"/>
      <c r="M107" s="54"/>
      <c r="N107" s="55"/>
      <c r="O107" s="56"/>
      <c r="P107" s="50"/>
      <c r="Q107" s="51"/>
      <c r="R107" s="52"/>
    </row>
    <row r="108">
      <c r="A108" s="43">
        <f t="shared" si="8"/>
        <v>92</v>
      </c>
      <c r="B108" s="42">
        <f t="shared" si="1"/>
        <v>92</v>
      </c>
      <c r="C108" s="43">
        <f t="shared" si="2"/>
        <v>62</v>
      </c>
      <c r="D108" s="44">
        <f t="shared" si="3"/>
        <v>154</v>
      </c>
      <c r="E108" s="45">
        <f t="shared" si="4"/>
        <v>1</v>
      </c>
      <c r="F108" s="43">
        <f t="shared" si="9"/>
        <v>0.6739130435</v>
      </c>
      <c r="G108" s="44">
        <f t="shared" si="5"/>
        <v>1.673913043</v>
      </c>
      <c r="H108" s="46">
        <f t="shared" si="6"/>
        <v>0.3260869565</v>
      </c>
      <c r="I108" s="47">
        <f t="shared" si="7"/>
        <v>19.72467532</v>
      </c>
      <c r="K108" s="48"/>
      <c r="L108" s="48"/>
      <c r="M108" s="54"/>
      <c r="N108" s="55"/>
      <c r="O108" s="56"/>
      <c r="P108" s="50"/>
      <c r="Q108" s="51"/>
      <c r="R108" s="52"/>
    </row>
    <row r="109">
      <c r="A109" s="43">
        <f t="shared" si="8"/>
        <v>93</v>
      </c>
      <c r="B109" s="42">
        <f t="shared" si="1"/>
        <v>93</v>
      </c>
      <c r="C109" s="43">
        <f t="shared" si="2"/>
        <v>63</v>
      </c>
      <c r="D109" s="44">
        <f t="shared" si="3"/>
        <v>156</v>
      </c>
      <c r="E109" s="45">
        <f t="shared" si="4"/>
        <v>1</v>
      </c>
      <c r="F109" s="43">
        <f t="shared" si="9"/>
        <v>0.6774193548</v>
      </c>
      <c r="G109" s="44">
        <f t="shared" si="5"/>
        <v>1.677419355</v>
      </c>
      <c r="H109" s="46">
        <f t="shared" si="6"/>
        <v>0.3225806452</v>
      </c>
      <c r="I109" s="47">
        <f t="shared" si="7"/>
        <v>19.74615385</v>
      </c>
      <c r="K109" s="48"/>
      <c r="L109" s="48"/>
      <c r="M109" s="54"/>
      <c r="N109" s="55"/>
      <c r="O109" s="56"/>
      <c r="P109" s="50"/>
      <c r="Q109" s="51"/>
      <c r="R109" s="52"/>
    </row>
    <row r="110">
      <c r="A110" s="43">
        <f t="shared" si="8"/>
        <v>94</v>
      </c>
      <c r="B110" s="42">
        <f t="shared" si="1"/>
        <v>94</v>
      </c>
      <c r="C110" s="43">
        <f t="shared" si="2"/>
        <v>64</v>
      </c>
      <c r="D110" s="44">
        <f t="shared" si="3"/>
        <v>158</v>
      </c>
      <c r="E110" s="45">
        <f t="shared" si="4"/>
        <v>1</v>
      </c>
      <c r="F110" s="43">
        <f t="shared" si="9"/>
        <v>0.6808510638</v>
      </c>
      <c r="G110" s="44">
        <f t="shared" si="5"/>
        <v>1.680851064</v>
      </c>
      <c r="H110" s="46">
        <f t="shared" si="6"/>
        <v>0.3191489362</v>
      </c>
      <c r="I110" s="47">
        <f t="shared" si="7"/>
        <v>19.76708861</v>
      </c>
      <c r="K110" s="48"/>
      <c r="L110" s="48"/>
      <c r="M110" s="54"/>
      <c r="N110" s="55"/>
      <c r="O110" s="56"/>
      <c r="P110" s="50"/>
      <c r="Q110" s="51"/>
      <c r="R110" s="52"/>
    </row>
    <row r="111">
      <c r="A111" s="43">
        <f t="shared" si="8"/>
        <v>95</v>
      </c>
      <c r="B111" s="42">
        <f t="shared" si="1"/>
        <v>95</v>
      </c>
      <c r="C111" s="43">
        <f t="shared" si="2"/>
        <v>65</v>
      </c>
      <c r="D111" s="44">
        <f t="shared" si="3"/>
        <v>160</v>
      </c>
      <c r="E111" s="45">
        <f t="shared" si="4"/>
        <v>1</v>
      </c>
      <c r="F111" s="43">
        <f t="shared" si="9"/>
        <v>0.6842105263</v>
      </c>
      <c r="G111" s="44">
        <f t="shared" si="5"/>
        <v>1.684210526</v>
      </c>
      <c r="H111" s="46">
        <f t="shared" si="6"/>
        <v>0.3157894737</v>
      </c>
      <c r="I111" s="47">
        <f t="shared" si="7"/>
        <v>19.7875</v>
      </c>
      <c r="K111" s="48"/>
      <c r="L111" s="48"/>
      <c r="M111" s="54"/>
      <c r="N111" s="55"/>
      <c r="O111" s="56"/>
      <c r="P111" s="50"/>
      <c r="Q111" s="51"/>
      <c r="R111" s="52"/>
    </row>
    <row r="112">
      <c r="A112" s="43">
        <f t="shared" si="8"/>
        <v>96</v>
      </c>
      <c r="B112" s="42">
        <f t="shared" si="1"/>
        <v>96</v>
      </c>
      <c r="C112" s="43">
        <f t="shared" si="2"/>
        <v>66</v>
      </c>
      <c r="D112" s="44">
        <f t="shared" si="3"/>
        <v>162</v>
      </c>
      <c r="E112" s="45">
        <f t="shared" si="4"/>
        <v>1</v>
      </c>
      <c r="F112" s="43">
        <f t="shared" si="9"/>
        <v>0.6875</v>
      </c>
      <c r="G112" s="44">
        <f t="shared" si="5"/>
        <v>1.6875</v>
      </c>
      <c r="H112" s="46">
        <f t="shared" si="6"/>
        <v>0.3125</v>
      </c>
      <c r="I112" s="47">
        <f t="shared" si="7"/>
        <v>19.80740741</v>
      </c>
      <c r="K112" s="48"/>
      <c r="L112" s="48"/>
      <c r="M112" s="54"/>
      <c r="N112" s="55"/>
      <c r="O112" s="56"/>
      <c r="P112" s="50"/>
      <c r="Q112" s="51"/>
      <c r="R112" s="52"/>
    </row>
    <row r="113">
      <c r="A113" s="43">
        <f t="shared" si="8"/>
        <v>97</v>
      </c>
      <c r="B113" s="42">
        <f t="shared" si="1"/>
        <v>97</v>
      </c>
      <c r="C113" s="43">
        <f t="shared" si="2"/>
        <v>67</v>
      </c>
      <c r="D113" s="44">
        <f t="shared" si="3"/>
        <v>164</v>
      </c>
      <c r="E113" s="45">
        <f t="shared" si="4"/>
        <v>1</v>
      </c>
      <c r="F113" s="43">
        <f t="shared" si="9"/>
        <v>0.6907216495</v>
      </c>
      <c r="G113" s="44">
        <f t="shared" si="5"/>
        <v>1.690721649</v>
      </c>
      <c r="H113" s="46">
        <f t="shared" si="6"/>
        <v>0.3092783505</v>
      </c>
      <c r="I113" s="47">
        <f t="shared" si="7"/>
        <v>19.82682927</v>
      </c>
      <c r="K113" s="48"/>
      <c r="L113" s="48"/>
      <c r="M113" s="54"/>
      <c r="N113" s="55"/>
      <c r="O113" s="56"/>
      <c r="P113" s="50"/>
      <c r="Q113" s="51"/>
      <c r="R113" s="52"/>
    </row>
    <row r="114">
      <c r="A114" s="43">
        <f t="shared" si="8"/>
        <v>98</v>
      </c>
      <c r="B114" s="42">
        <f t="shared" si="1"/>
        <v>98</v>
      </c>
      <c r="C114" s="43">
        <f t="shared" si="2"/>
        <v>68</v>
      </c>
      <c r="D114" s="44">
        <f t="shared" si="3"/>
        <v>166</v>
      </c>
      <c r="E114" s="45">
        <f t="shared" si="4"/>
        <v>1</v>
      </c>
      <c r="F114" s="43">
        <f t="shared" si="9"/>
        <v>0.693877551</v>
      </c>
      <c r="G114" s="44">
        <f t="shared" si="5"/>
        <v>1.693877551</v>
      </c>
      <c r="H114" s="46">
        <f t="shared" si="6"/>
        <v>0.306122449</v>
      </c>
      <c r="I114" s="47">
        <f t="shared" si="7"/>
        <v>19.84578313</v>
      </c>
      <c r="K114" s="48"/>
      <c r="L114" s="48"/>
      <c r="M114" s="54"/>
      <c r="N114" s="55"/>
      <c r="O114" s="56"/>
      <c r="P114" s="50"/>
      <c r="Q114" s="51"/>
      <c r="R114" s="52"/>
    </row>
    <row r="115">
      <c r="A115" s="43">
        <f t="shared" si="8"/>
        <v>99</v>
      </c>
      <c r="B115" s="42">
        <f t="shared" si="1"/>
        <v>99</v>
      </c>
      <c r="C115" s="43">
        <f t="shared" si="2"/>
        <v>69</v>
      </c>
      <c r="D115" s="44">
        <f t="shared" si="3"/>
        <v>168</v>
      </c>
      <c r="E115" s="45">
        <f t="shared" si="4"/>
        <v>1</v>
      </c>
      <c r="F115" s="43">
        <f t="shared" si="9"/>
        <v>0.696969697</v>
      </c>
      <c r="G115" s="44">
        <f t="shared" si="5"/>
        <v>1.696969697</v>
      </c>
      <c r="H115" s="46">
        <f t="shared" si="6"/>
        <v>0.303030303</v>
      </c>
      <c r="I115" s="47">
        <f t="shared" si="7"/>
        <v>19.86428571</v>
      </c>
      <c r="K115" s="48"/>
      <c r="L115" s="48"/>
      <c r="M115" s="54"/>
      <c r="N115" s="55"/>
      <c r="O115" s="56"/>
      <c r="P115" s="50"/>
      <c r="Q115" s="51"/>
      <c r="R115" s="52"/>
    </row>
    <row r="116">
      <c r="A116" s="43">
        <f t="shared" si="8"/>
        <v>100</v>
      </c>
      <c r="B116" s="42">
        <f t="shared" si="1"/>
        <v>100</v>
      </c>
      <c r="C116" s="43">
        <f t="shared" si="2"/>
        <v>70</v>
      </c>
      <c r="D116" s="44">
        <f t="shared" si="3"/>
        <v>170</v>
      </c>
      <c r="E116" s="45">
        <f t="shared" si="4"/>
        <v>1</v>
      </c>
      <c r="F116" s="43">
        <f t="shared" si="9"/>
        <v>0.7</v>
      </c>
      <c r="G116" s="44">
        <f t="shared" si="5"/>
        <v>1.7</v>
      </c>
      <c r="H116" s="46">
        <f t="shared" si="6"/>
        <v>0.3</v>
      </c>
      <c r="I116" s="47">
        <f t="shared" si="7"/>
        <v>19.88235294</v>
      </c>
      <c r="K116" s="48"/>
      <c r="L116" s="48"/>
      <c r="M116" s="54"/>
      <c r="N116" s="55"/>
      <c r="O116" s="56"/>
      <c r="P116" s="50"/>
      <c r="Q116" s="51"/>
      <c r="R116" s="52"/>
    </row>
    <row r="117">
      <c r="A117" s="43">
        <f t="shared" si="8"/>
        <v>101</v>
      </c>
      <c r="B117" s="42">
        <f t="shared" si="1"/>
        <v>101</v>
      </c>
      <c r="C117" s="43">
        <f t="shared" si="2"/>
        <v>71</v>
      </c>
      <c r="D117" s="44">
        <f t="shared" si="3"/>
        <v>172</v>
      </c>
      <c r="E117" s="45">
        <f t="shared" si="4"/>
        <v>1</v>
      </c>
      <c r="F117" s="43">
        <f t="shared" si="9"/>
        <v>0.702970297</v>
      </c>
      <c r="G117" s="44">
        <f t="shared" si="5"/>
        <v>1.702970297</v>
      </c>
      <c r="H117" s="46">
        <f t="shared" si="6"/>
        <v>0.297029703</v>
      </c>
      <c r="I117" s="47">
        <f t="shared" si="7"/>
        <v>19.9</v>
      </c>
      <c r="K117" s="48"/>
      <c r="L117" s="48"/>
      <c r="M117" s="54"/>
      <c r="N117" s="55"/>
      <c r="O117" s="56"/>
      <c r="P117" s="50"/>
      <c r="Q117" s="51"/>
      <c r="R117" s="52"/>
    </row>
    <row r="118">
      <c r="A118" s="43">
        <f t="shared" si="8"/>
        <v>102</v>
      </c>
      <c r="B118" s="42">
        <f t="shared" si="1"/>
        <v>102</v>
      </c>
      <c r="C118" s="43">
        <f t="shared" si="2"/>
        <v>72</v>
      </c>
      <c r="D118" s="44">
        <f t="shared" si="3"/>
        <v>174</v>
      </c>
      <c r="E118" s="45">
        <f t="shared" si="4"/>
        <v>1</v>
      </c>
      <c r="F118" s="43">
        <f t="shared" si="9"/>
        <v>0.7058823529</v>
      </c>
      <c r="G118" s="44">
        <f t="shared" si="5"/>
        <v>1.705882353</v>
      </c>
      <c r="H118" s="46">
        <f t="shared" si="6"/>
        <v>0.2941176471</v>
      </c>
      <c r="I118" s="47">
        <f t="shared" si="7"/>
        <v>19.91724138</v>
      </c>
      <c r="K118" s="48"/>
      <c r="L118" s="48"/>
      <c r="M118" s="54"/>
      <c r="N118" s="55"/>
      <c r="O118" s="56"/>
      <c r="P118" s="50"/>
      <c r="Q118" s="51"/>
      <c r="R118" s="52"/>
    </row>
    <row r="119">
      <c r="A119" s="43">
        <f t="shared" si="8"/>
        <v>103</v>
      </c>
      <c r="B119" s="42">
        <f t="shared" si="1"/>
        <v>103</v>
      </c>
      <c r="C119" s="43">
        <f t="shared" si="2"/>
        <v>73</v>
      </c>
      <c r="D119" s="44">
        <f t="shared" si="3"/>
        <v>176</v>
      </c>
      <c r="E119" s="45">
        <f t="shared" si="4"/>
        <v>1</v>
      </c>
      <c r="F119" s="43">
        <f t="shared" si="9"/>
        <v>0.7087378641</v>
      </c>
      <c r="G119" s="44">
        <f t="shared" si="5"/>
        <v>1.708737864</v>
      </c>
      <c r="H119" s="46">
        <f t="shared" si="6"/>
        <v>0.2912621359</v>
      </c>
      <c r="I119" s="47">
        <f t="shared" si="7"/>
        <v>19.93409091</v>
      </c>
      <c r="K119" s="48"/>
      <c r="L119" s="48"/>
      <c r="M119" s="54"/>
      <c r="N119" s="55"/>
      <c r="O119" s="56"/>
      <c r="P119" s="50"/>
      <c r="Q119" s="51"/>
      <c r="R119" s="52"/>
    </row>
    <row r="120">
      <c r="A120" s="43">
        <f t="shared" si="8"/>
        <v>104</v>
      </c>
      <c r="B120" s="42">
        <f t="shared" si="1"/>
        <v>104</v>
      </c>
      <c r="C120" s="43">
        <f t="shared" si="2"/>
        <v>74</v>
      </c>
      <c r="D120" s="44">
        <f t="shared" si="3"/>
        <v>178</v>
      </c>
      <c r="E120" s="45">
        <f t="shared" si="4"/>
        <v>1</v>
      </c>
      <c r="F120" s="43">
        <f t="shared" si="9"/>
        <v>0.7115384615</v>
      </c>
      <c r="G120" s="44">
        <f t="shared" si="5"/>
        <v>1.711538462</v>
      </c>
      <c r="H120" s="46">
        <f t="shared" si="6"/>
        <v>0.2884615385</v>
      </c>
      <c r="I120" s="47">
        <f t="shared" si="7"/>
        <v>19.9505618</v>
      </c>
      <c r="K120" s="48"/>
      <c r="L120" s="48"/>
      <c r="M120" s="54"/>
      <c r="N120" s="55"/>
      <c r="O120" s="56"/>
      <c r="P120" s="50"/>
      <c r="Q120" s="51"/>
      <c r="R120" s="52"/>
    </row>
    <row r="121">
      <c r="A121" s="43">
        <f t="shared" si="8"/>
        <v>105</v>
      </c>
      <c r="B121" s="42">
        <f t="shared" si="1"/>
        <v>105</v>
      </c>
      <c r="C121" s="43">
        <f t="shared" si="2"/>
        <v>75</v>
      </c>
      <c r="D121" s="44">
        <f t="shared" si="3"/>
        <v>180</v>
      </c>
      <c r="E121" s="45">
        <f t="shared" si="4"/>
        <v>1</v>
      </c>
      <c r="F121" s="43">
        <f t="shared" si="9"/>
        <v>0.7142857143</v>
      </c>
      <c r="G121" s="44">
        <f t="shared" si="5"/>
        <v>1.714285714</v>
      </c>
      <c r="H121" s="46">
        <f t="shared" si="6"/>
        <v>0.2857142857</v>
      </c>
      <c r="I121" s="47">
        <f t="shared" si="7"/>
        <v>19.96666667</v>
      </c>
      <c r="K121" s="48"/>
      <c r="L121" s="48"/>
      <c r="M121" s="54"/>
      <c r="N121" s="55"/>
      <c r="O121" s="56"/>
      <c r="P121" s="50"/>
      <c r="Q121" s="51"/>
      <c r="R121" s="52"/>
    </row>
    <row r="122">
      <c r="A122" s="43">
        <f t="shared" si="8"/>
        <v>106</v>
      </c>
      <c r="B122" s="42">
        <f t="shared" si="1"/>
        <v>106</v>
      </c>
      <c r="C122" s="43">
        <f t="shared" si="2"/>
        <v>76</v>
      </c>
      <c r="D122" s="44">
        <f t="shared" si="3"/>
        <v>182</v>
      </c>
      <c r="E122" s="45">
        <f t="shared" si="4"/>
        <v>1</v>
      </c>
      <c r="F122" s="43">
        <f t="shared" si="9"/>
        <v>0.7169811321</v>
      </c>
      <c r="G122" s="44">
        <f t="shared" si="5"/>
        <v>1.716981132</v>
      </c>
      <c r="H122" s="46">
        <f t="shared" si="6"/>
        <v>0.2830188679</v>
      </c>
      <c r="I122" s="47">
        <f t="shared" si="7"/>
        <v>19.98241758</v>
      </c>
      <c r="K122" s="48"/>
      <c r="L122" s="48"/>
      <c r="M122" s="54"/>
      <c r="N122" s="55"/>
      <c r="O122" s="56"/>
      <c r="P122" s="50"/>
      <c r="Q122" s="51"/>
      <c r="R122" s="52"/>
    </row>
    <row r="123">
      <c r="A123" s="43">
        <f t="shared" si="8"/>
        <v>107</v>
      </c>
      <c r="B123" s="42">
        <f t="shared" si="1"/>
        <v>107</v>
      </c>
      <c r="C123" s="43">
        <f t="shared" si="2"/>
        <v>77</v>
      </c>
      <c r="D123" s="44">
        <f t="shared" si="3"/>
        <v>184</v>
      </c>
      <c r="E123" s="45">
        <f t="shared" si="4"/>
        <v>1</v>
      </c>
      <c r="F123" s="43">
        <f t="shared" si="9"/>
        <v>0.7196261682</v>
      </c>
      <c r="G123" s="44">
        <f t="shared" si="5"/>
        <v>1.719626168</v>
      </c>
      <c r="H123" s="46">
        <f t="shared" si="6"/>
        <v>0.2803738318</v>
      </c>
      <c r="I123" s="47">
        <f t="shared" si="7"/>
        <v>19.99782609</v>
      </c>
      <c r="K123" s="48"/>
      <c r="L123" s="48"/>
      <c r="M123" s="54"/>
      <c r="N123" s="55"/>
      <c r="O123" s="56"/>
      <c r="P123" s="50"/>
      <c r="Q123" s="51"/>
      <c r="R123" s="52"/>
    </row>
    <row r="124">
      <c r="A124" s="43">
        <f t="shared" si="8"/>
        <v>108</v>
      </c>
      <c r="B124" s="42">
        <f t="shared" si="1"/>
        <v>108</v>
      </c>
      <c r="C124" s="43">
        <f t="shared" si="2"/>
        <v>78</v>
      </c>
      <c r="D124" s="44">
        <f t="shared" si="3"/>
        <v>186</v>
      </c>
      <c r="E124" s="45">
        <f t="shared" si="4"/>
        <v>1</v>
      </c>
      <c r="F124" s="43">
        <f t="shared" si="9"/>
        <v>0.7222222222</v>
      </c>
      <c r="G124" s="44">
        <f t="shared" si="5"/>
        <v>1.722222222</v>
      </c>
      <c r="H124" s="46">
        <f t="shared" si="6"/>
        <v>0.2777777778</v>
      </c>
      <c r="I124" s="47">
        <f t="shared" si="7"/>
        <v>20.01290323</v>
      </c>
      <c r="K124" s="48"/>
      <c r="L124" s="48"/>
      <c r="M124" s="54"/>
      <c r="N124" s="55"/>
      <c r="O124" s="56"/>
      <c r="P124" s="50"/>
      <c r="Q124" s="51"/>
      <c r="R124" s="52"/>
    </row>
    <row r="125">
      <c r="A125" s="43">
        <f t="shared" si="8"/>
        <v>109</v>
      </c>
      <c r="B125" s="42">
        <f t="shared" si="1"/>
        <v>109</v>
      </c>
      <c r="C125" s="43">
        <f t="shared" si="2"/>
        <v>79</v>
      </c>
      <c r="D125" s="44">
        <f t="shared" si="3"/>
        <v>188</v>
      </c>
      <c r="E125" s="45">
        <f t="shared" si="4"/>
        <v>1</v>
      </c>
      <c r="F125" s="43">
        <f t="shared" si="9"/>
        <v>0.7247706422</v>
      </c>
      <c r="G125" s="44">
        <f t="shared" si="5"/>
        <v>1.724770642</v>
      </c>
      <c r="H125" s="46">
        <f t="shared" si="6"/>
        <v>0.2752293578</v>
      </c>
      <c r="I125" s="47">
        <f t="shared" si="7"/>
        <v>20.02765957</v>
      </c>
      <c r="K125" s="48"/>
      <c r="L125" s="48"/>
      <c r="M125" s="54"/>
      <c r="N125" s="55"/>
      <c r="O125" s="56"/>
      <c r="P125" s="50"/>
      <c r="Q125" s="51"/>
      <c r="R125" s="52"/>
    </row>
    <row r="126">
      <c r="A126" s="43">
        <f t="shared" si="8"/>
        <v>110</v>
      </c>
      <c r="B126" s="42">
        <f t="shared" si="1"/>
        <v>110</v>
      </c>
      <c r="C126" s="43">
        <f t="shared" si="2"/>
        <v>80</v>
      </c>
      <c r="D126" s="44">
        <f t="shared" si="3"/>
        <v>190</v>
      </c>
      <c r="E126" s="45">
        <f t="shared" si="4"/>
        <v>1</v>
      </c>
      <c r="F126" s="43">
        <f t="shared" si="9"/>
        <v>0.7272727273</v>
      </c>
      <c r="G126" s="44">
        <f t="shared" si="5"/>
        <v>1.727272727</v>
      </c>
      <c r="H126" s="46">
        <f t="shared" si="6"/>
        <v>0.2727272727</v>
      </c>
      <c r="I126" s="47">
        <f t="shared" si="7"/>
        <v>20.04210526</v>
      </c>
      <c r="K126" s="48"/>
      <c r="L126" s="48"/>
      <c r="M126" s="54"/>
      <c r="N126" s="55"/>
      <c r="O126" s="56"/>
      <c r="P126" s="50"/>
      <c r="Q126" s="51"/>
      <c r="R126" s="52"/>
    </row>
    <row r="127">
      <c r="A127" s="43">
        <f t="shared" si="8"/>
        <v>111</v>
      </c>
      <c r="B127" s="57">
        <f t="shared" si="1"/>
        <v>111</v>
      </c>
      <c r="C127" s="58">
        <f t="shared" si="2"/>
        <v>81</v>
      </c>
      <c r="D127" s="59">
        <f t="shared" si="3"/>
        <v>192</v>
      </c>
      <c r="E127" s="60">
        <f t="shared" si="4"/>
        <v>1</v>
      </c>
      <c r="F127" s="58">
        <f t="shared" si="9"/>
        <v>0.7297297297</v>
      </c>
      <c r="G127" s="59">
        <f t="shared" si="5"/>
        <v>1.72972973</v>
      </c>
      <c r="H127" s="61">
        <f t="shared" si="6"/>
        <v>0.2702702703</v>
      </c>
      <c r="I127" s="62">
        <f t="shared" si="7"/>
        <v>20.05625</v>
      </c>
      <c r="K127" s="48"/>
      <c r="L127" s="48"/>
      <c r="M127" s="54"/>
      <c r="N127" s="55"/>
      <c r="O127" s="56"/>
      <c r="P127" s="50"/>
      <c r="Q127" s="51"/>
      <c r="R127" s="52"/>
    </row>
    <row r="1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</row>
    <row r="129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</row>
    <row r="130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</row>
    <row r="13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</row>
    <row r="13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</row>
    <row r="13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</row>
    <row r="13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</row>
    <row r="1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</row>
    <row r="13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</row>
    <row r="137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</row>
    <row r="13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</row>
    <row r="139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</row>
    <row r="140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</row>
    <row r="14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</row>
    <row r="14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</row>
    <row r="14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</row>
    <row r="14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</row>
    <row r="14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</row>
    <row r="14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</row>
    <row r="147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</row>
    <row r="14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</row>
    <row r="149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</row>
    <row r="15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</row>
    <row r="15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</row>
    <row r="15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</row>
    <row r="15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</row>
    <row r="15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</row>
    <row r="15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</row>
    <row r="15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</row>
    <row r="15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</row>
    <row r="15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</row>
    <row r="15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</row>
    <row r="16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</row>
    <row r="16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</row>
    <row r="16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</row>
    <row r="16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</row>
    <row r="16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</row>
    <row r="16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</row>
    <row r="16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</row>
    <row r="16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</row>
    <row r="17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</row>
    <row r="17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</row>
    <row r="1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</row>
    <row r="17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</row>
    <row r="989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</row>
    <row r="990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</row>
    <row r="99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</row>
    <row r="99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</row>
    <row r="99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</row>
    <row r="99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</row>
    <row r="99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</row>
    <row r="996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</row>
    <row r="997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</row>
    <row r="998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</row>
    <row r="999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</row>
    <row r="1000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</row>
    <row r="1001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</row>
    <row r="1002">
      <c r="A1002" s="5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</row>
    <row r="1003">
      <c r="A1003" s="5"/>
      <c r="B1003" s="5"/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</row>
    <row r="1004">
      <c r="A1004" s="5"/>
      <c r="B1004" s="5"/>
      <c r="C1004" s="5"/>
      <c r="D1004" s="5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</row>
    <row r="1005">
      <c r="A1005" s="5"/>
      <c r="B1005" s="5"/>
      <c r="C1005" s="5"/>
      <c r="D1005" s="5"/>
      <c r="E1005" s="5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</row>
    <row r="1006">
      <c r="A1006" s="5"/>
      <c r="B1006" s="5"/>
      <c r="C1006" s="5"/>
      <c r="D1006" s="5"/>
      <c r="E1006" s="5"/>
      <c r="F1006" s="5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</row>
    <row r="1007">
      <c r="A1007" s="5"/>
      <c r="B1007" s="5"/>
      <c r="C1007" s="5"/>
      <c r="D1007" s="5"/>
      <c r="E1007" s="5"/>
      <c r="F1007" s="5"/>
      <c r="G1007" s="5"/>
      <c r="H1007" s="5"/>
      <c r="I1007" s="5"/>
      <c r="J1007" s="5"/>
      <c r="K1007" s="5"/>
      <c r="L1007" s="5"/>
      <c r="M1007" s="5"/>
      <c r="N1007" s="5"/>
      <c r="O1007" s="5"/>
      <c r="P1007" s="5"/>
      <c r="Q1007" s="5"/>
      <c r="R1007" s="5"/>
    </row>
    <row r="1008">
      <c r="A1008" s="5"/>
      <c r="B1008" s="5"/>
      <c r="C1008" s="5"/>
      <c r="D1008" s="5"/>
      <c r="E1008" s="5"/>
      <c r="F1008" s="5"/>
      <c r="G1008" s="5"/>
      <c r="H1008" s="5"/>
      <c r="I1008" s="5"/>
      <c r="J1008" s="5"/>
      <c r="K1008" s="5"/>
      <c r="L1008" s="5"/>
      <c r="M1008" s="5"/>
      <c r="N1008" s="5"/>
      <c r="O1008" s="5"/>
      <c r="P1008" s="5"/>
      <c r="Q1008" s="5"/>
      <c r="R1008" s="5"/>
    </row>
    <row r="1009">
      <c r="A1009" s="5"/>
      <c r="B1009" s="5"/>
      <c r="C1009" s="5"/>
      <c r="D1009" s="5"/>
      <c r="E1009" s="5"/>
      <c r="F1009" s="5"/>
      <c r="G1009" s="5"/>
      <c r="H1009" s="5"/>
      <c r="I1009" s="5"/>
      <c r="J1009" s="5"/>
      <c r="K1009" s="5"/>
      <c r="L1009" s="5"/>
      <c r="M1009" s="5"/>
      <c r="N1009" s="5"/>
      <c r="O1009" s="5"/>
      <c r="P1009" s="5"/>
      <c r="Q1009" s="5"/>
      <c r="R1009" s="5"/>
    </row>
    <row r="1010">
      <c r="A1010" s="5"/>
      <c r="B1010" s="5"/>
      <c r="C1010" s="5"/>
      <c r="D1010" s="5"/>
      <c r="E1010" s="5"/>
      <c r="F1010" s="5"/>
      <c r="G1010" s="5"/>
      <c r="H1010" s="5"/>
      <c r="I1010" s="5"/>
      <c r="J1010" s="5"/>
      <c r="K1010" s="5"/>
      <c r="L1010" s="5"/>
      <c r="M1010" s="5"/>
      <c r="N1010" s="5"/>
      <c r="O1010" s="5"/>
      <c r="P1010" s="5"/>
      <c r="Q1010" s="5"/>
      <c r="R1010" s="5"/>
    </row>
  </sheetData>
  <drawing r:id="rId1"/>
</worksheet>
</file>