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Z031127\Desktop\invoice\"/>
    </mc:Choice>
  </mc:AlternateContent>
  <xr:revisionPtr revIDLastSave="0" documentId="13_ncr:1_{5B044146-43D1-4BA9-A1F2-39592F4E984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给徐燕打印" sheetId="2" r:id="rId1"/>
    <sheet name="Sheet1" sheetId="1" r:id="rId2"/>
    <sheet name="Sheet3" sheetId="3" r:id="rId3"/>
  </sheets>
  <definedNames>
    <definedName name="_xlnm._FilterDatabase" localSheetId="0" hidden="1">给徐燕打印!$E$41:$L$71</definedName>
    <definedName name="_xlnm.Print_Area" localSheetId="0">给徐燕打印!#REF!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" i="2" l="1"/>
  <c r="H40" i="2"/>
  <c r="I40" i="2"/>
  <c r="J40" i="2"/>
  <c r="K40" i="2"/>
  <c r="M34" i="2"/>
  <c r="K34" i="2"/>
  <c r="I34" i="2"/>
  <c r="Q33" i="2"/>
  <c r="Q32" i="2"/>
  <c r="J31" i="2"/>
  <c r="J34" i="2" s="1"/>
  <c r="Q30" i="2"/>
  <c r="Q29" i="2"/>
  <c r="Q28" i="2"/>
  <c r="Q27" i="2"/>
  <c r="Q26" i="2"/>
  <c r="Q25" i="2"/>
  <c r="Q24" i="2"/>
  <c r="Q23" i="2"/>
  <c r="Q22" i="2"/>
  <c r="Q21" i="2"/>
  <c r="L34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1" i="2" l="1"/>
  <c r="Q34" i="2" s="1"/>
</calcChain>
</file>

<file path=xl/sharedStrings.xml><?xml version="1.0" encoding="utf-8"?>
<sst xmlns="http://schemas.openxmlformats.org/spreadsheetml/2006/main" count="324" uniqueCount="55">
  <si>
    <t>货物装运通知单</t>
  </si>
  <si>
    <t>客户：MOTOMOTION VIETNAM LIMITED COMPANY.</t>
  </si>
  <si>
    <t>装运日期：2025.3.21</t>
  </si>
  <si>
    <t>装运物流：</t>
  </si>
  <si>
    <t>MOTO25015</t>
  </si>
  <si>
    <t>物料编码</t>
  </si>
  <si>
    <t>TTX编号</t>
  </si>
  <si>
    <t>产品编号</t>
  </si>
  <si>
    <t>厚度</t>
  </si>
  <si>
    <t>尺数</t>
  </si>
  <si>
    <t>重量</t>
  </si>
  <si>
    <t>金额</t>
  </si>
  <si>
    <t>2503050-01</t>
  </si>
  <si>
    <t>VPL2520099</t>
  </si>
  <si>
    <t>B13100445A</t>
  </si>
  <si>
    <t>XPSY-FT-马鞍104</t>
  </si>
  <si>
    <t>科纳马鞍棕色</t>
  </si>
  <si>
    <t>1.2-1.3mm</t>
  </si>
  <si>
    <t>B级</t>
  </si>
  <si>
    <t>加利福发越南</t>
  </si>
  <si>
    <t>D级</t>
  </si>
  <si>
    <t>D级小皮</t>
  </si>
  <si>
    <t>C级</t>
  </si>
  <si>
    <t>C级小皮</t>
  </si>
  <si>
    <t>2502059-01</t>
  </si>
  <si>
    <t>VPL2510520</t>
  </si>
  <si>
    <t>B13100081A</t>
  </si>
  <si>
    <t>XPDY-FX-灰白215</t>
  </si>
  <si>
    <t>L580</t>
  </si>
  <si>
    <t>1.5-0.02</t>
  </si>
  <si>
    <t>B级小皮</t>
  </si>
  <si>
    <t>2502062-01</t>
  </si>
  <si>
    <t>VPL2510820</t>
  </si>
  <si>
    <t>B13100272A</t>
  </si>
  <si>
    <t>XPAY-FX-咖啡110</t>
  </si>
  <si>
    <t>索伦咖啡色</t>
  </si>
  <si>
    <t>2503053-01</t>
  </si>
  <si>
    <t>VPL2520098</t>
  </si>
  <si>
    <t>B13100489A</t>
  </si>
  <si>
    <t>XPSY-FT-酒红312</t>
  </si>
  <si>
    <t>科纳酒红色</t>
  </si>
  <si>
    <t>2503052-01</t>
  </si>
  <si>
    <t>VPL2520097</t>
  </si>
  <si>
    <t>2502017-01</t>
  </si>
  <si>
    <t>VPL24C0685</t>
  </si>
  <si>
    <t>time</t>
  </si>
  <si>
    <t>pcs</t>
  </si>
  <si>
    <t>net</t>
  </si>
  <si>
    <t>gross</t>
  </si>
  <si>
    <t>cbm</t>
  </si>
  <si>
    <t>po</t>
  </si>
  <si>
    <t>item</t>
  </si>
  <si>
    <t>sqft</t>
  </si>
  <si>
    <t>amount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</si>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</sst>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;@"/>
    <numFmt numFmtId="165" formatCode="0.00_ "/>
  </numFmts>
  <fonts count="30">
    <font>
      <sz val="11"/>
      <color theme="1"/>
      <name val="Calibri"/>
      <charset val="134"/>
      <scheme val="minor"/>
    </font>
    <font>
      <b/>
      <sz val="20"/>
      <name val="微软雅黑"/>
      <charset val="134"/>
    </font>
    <font>
      <b/>
      <sz val="12"/>
      <name val="微软雅黑"/>
      <charset val="134"/>
    </font>
    <font>
      <sz val="12"/>
      <name val="宋体"/>
      <charset val="134"/>
    </font>
    <font>
      <sz val="11"/>
      <name val="宋体"/>
      <charset val="134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宋体"/>
      <charset val="134"/>
    </font>
    <font>
      <sz val="11"/>
      <name val="Calibri"/>
      <charset val="134"/>
      <scheme val="minor"/>
    </font>
    <font>
      <sz val="8"/>
      <name val="宋体"/>
      <charset val="134"/>
    </font>
    <font>
      <sz val="12"/>
      <color rgb="FFC00000"/>
      <name val="宋体"/>
      <charset val="134"/>
    </font>
    <font>
      <sz val="12"/>
      <color rgb="FFFFC000"/>
      <name val="宋体"/>
      <charset val="134"/>
    </font>
    <font>
      <sz val="12"/>
      <color theme="1"/>
      <name val="Calibri"/>
      <family val="2"/>
      <scheme val="minor"/>
    </font>
    <font>
      <sz val="11"/>
      <color rgb="FFFF0000"/>
      <name val="Times New Roman"/>
      <family val="1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color rgb="FFFFC000"/>
      <name val="宋体"/>
      <charset val="134"/>
    </font>
    <font>
      <sz val="11"/>
      <color rgb="FFFFC000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rgb="FFFFFF00"/>
      <name val="宋体"/>
      <charset val="134"/>
    </font>
    <font>
      <sz val="11"/>
      <color rgb="FFFFFF00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rgb="FF92D050"/>
      <name val="宋体"/>
      <charset val="134"/>
    </font>
    <font>
      <sz val="11"/>
      <color rgb="FF92D050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rgb="FF00B050"/>
      <name val="宋体"/>
      <charset val="134"/>
    </font>
    <font>
      <sz val="11"/>
      <color rgb="FF00B05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/>
    </xf>
    <xf numFmtId="0" fontId="13" fillId="0" borderId="0" xfId="0" applyFont="1">
      <alignment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 filterMode="1">
    <pageSetUpPr fitToPage="1"/>
  </sheetPr>
  <dimension ref="A1:S71"/>
  <sheetViews>
    <sheetView tabSelected="1" zoomScale="110" zoomScaleNormal="110" workbookViewId="0">
      <selection activeCell="J18" sqref="J18"/>
    </sheetView>
  </sheetViews>
  <sheetFormatPr defaultColWidth="9" defaultRowHeight="15"/>
  <cols>
    <col min="1" max="1" width="11.7109375" style="1" customWidth="1"/>
    <col min="2" max="2" width="15.42578125" customWidth="1"/>
    <col min="3" max="3" width="13.42578125" customWidth="1"/>
    <col min="4" max="4" width="11.42578125" customWidth="1"/>
    <col min="5" max="5" width="17.42578125" customWidth="1"/>
    <col min="6" max="6" width="13.7109375" customWidth="1"/>
    <col min="7" max="7" width="12.85546875" customWidth="1"/>
    <col min="8" max="8" width="11" customWidth="1"/>
    <col min="9" max="10" width="14.140625" customWidth="1"/>
    <col min="11" max="11" width="13.42578125" customWidth="1"/>
    <col min="12" max="12" width="6.28515625" customWidth="1"/>
    <col min="13" max="13" width="8" customWidth="1"/>
    <col min="14" max="14" width="14.42578125" customWidth="1"/>
    <col min="15" max="15" width="10.28515625" customWidth="1"/>
    <col min="16" max="16" width="9" customWidth="1"/>
    <col min="17" max="17" width="11.85546875" customWidth="1"/>
    <col min="18" max="18" width="10.140625" customWidth="1"/>
    <col min="19" max="19" width="14.5703125" customWidth="1"/>
  </cols>
  <sheetData>
    <row r="1" spans="1:19" ht="29.2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/>
      <c r="P1" s="48"/>
      <c r="Q1" s="50"/>
      <c r="R1" s="20"/>
    </row>
    <row r="2" spans="1:19" ht="18">
      <c r="A2" s="51" t="s">
        <v>1</v>
      </c>
      <c r="B2" s="51"/>
      <c r="C2" s="52"/>
      <c r="D2" s="52"/>
      <c r="E2" s="52"/>
      <c r="F2" s="52"/>
      <c r="G2" s="52" t="s">
        <v>2</v>
      </c>
      <c r="H2" s="52"/>
      <c r="I2" s="52"/>
      <c r="J2" s="52"/>
      <c r="K2" s="52"/>
      <c r="L2" s="52"/>
      <c r="M2" s="52" t="s">
        <v>3</v>
      </c>
      <c r="N2" s="52"/>
      <c r="O2" s="53"/>
      <c r="P2" s="54"/>
      <c r="Q2" s="55"/>
      <c r="R2" s="27" t="s">
        <v>4</v>
      </c>
    </row>
    <row r="3" spans="1:19" ht="15.75">
      <c r="A3" s="2" t="s">
        <v>45</v>
      </c>
      <c r="B3" s="2"/>
      <c r="C3" s="3" t="s">
        <v>50</v>
      </c>
      <c r="D3" s="4" t="s">
        <v>51</v>
      </c>
      <c r="E3" s="4" t="s">
        <v>5</v>
      </c>
      <c r="F3" s="3" t="s">
        <v>6</v>
      </c>
      <c r="G3" s="3" t="s">
        <v>7</v>
      </c>
      <c r="H3" s="3" t="s">
        <v>8</v>
      </c>
      <c r="I3" s="5" t="s">
        <v>46</v>
      </c>
      <c r="J3" s="16" t="s">
        <v>52</v>
      </c>
      <c r="K3" s="16" t="s">
        <v>9</v>
      </c>
      <c r="L3" s="16" t="s">
        <v>47</v>
      </c>
      <c r="M3" s="3" t="s">
        <v>48</v>
      </c>
      <c r="N3" s="3" t="s">
        <v>10</v>
      </c>
      <c r="O3" s="4" t="s">
        <v>49</v>
      </c>
      <c r="P3" s="17" t="s">
        <v>54</v>
      </c>
      <c r="Q3" s="16" t="s">
        <v>53</v>
      </c>
      <c r="R3" s="4" t="s">
        <v>11</v>
      </c>
      <c r="S3" s="21"/>
    </row>
    <row r="4" spans="1:19" ht="15.75">
      <c r="A4" s="6">
        <v>45735</v>
      </c>
      <c r="B4" s="7" t="s">
        <v>12</v>
      </c>
      <c r="C4" s="8" t="s">
        <v>13</v>
      </c>
      <c r="D4" s="9" t="s">
        <v>14</v>
      </c>
      <c r="E4" s="10" t="s">
        <v>15</v>
      </c>
      <c r="F4" s="11" t="s">
        <v>16</v>
      </c>
      <c r="G4" s="11" t="s">
        <v>17</v>
      </c>
      <c r="H4" s="7" t="s">
        <v>18</v>
      </c>
      <c r="I4" s="15">
        <v>190</v>
      </c>
      <c r="J4" s="15">
        <v>10125.5</v>
      </c>
      <c r="K4" s="15">
        <v>1</v>
      </c>
      <c r="L4" s="15">
        <v>854</v>
      </c>
      <c r="M4" s="7">
        <v>899</v>
      </c>
      <c r="N4" s="18" t="s">
        <v>19</v>
      </c>
      <c r="O4" s="11">
        <v>2.3760000000000003</v>
      </c>
      <c r="P4" s="7">
        <v>1.1000000000000001</v>
      </c>
      <c r="Q4" s="11">
        <f t="shared" ref="Q4:Q33" si="0">ROUND(P4*J4,2)</f>
        <v>11138.05</v>
      </c>
      <c r="R4" s="20">
        <v>1.1000000000000001</v>
      </c>
    </row>
    <row r="5" spans="1:19" ht="15.75">
      <c r="A5" s="6">
        <v>45735</v>
      </c>
      <c r="B5" s="7" t="s">
        <v>12</v>
      </c>
      <c r="C5" s="8" t="s">
        <v>13</v>
      </c>
      <c r="D5" s="9" t="s">
        <v>14</v>
      </c>
      <c r="E5" s="10" t="s">
        <v>15</v>
      </c>
      <c r="F5" s="11" t="s">
        <v>16</v>
      </c>
      <c r="G5" s="11" t="s">
        <v>17</v>
      </c>
      <c r="H5" s="7" t="s">
        <v>18</v>
      </c>
      <c r="I5" s="15">
        <v>185</v>
      </c>
      <c r="J5" s="15">
        <v>10217.1</v>
      </c>
      <c r="K5" s="15">
        <v>1</v>
      </c>
      <c r="L5" s="15">
        <v>854</v>
      </c>
      <c r="M5" s="7">
        <v>899</v>
      </c>
      <c r="N5" s="18" t="s">
        <v>19</v>
      </c>
      <c r="O5" s="11">
        <v>2.3760000000000003</v>
      </c>
      <c r="P5" s="7">
        <v>1.1000000000000001</v>
      </c>
      <c r="Q5" s="11">
        <f t="shared" si="0"/>
        <v>11238.81</v>
      </c>
      <c r="R5" s="20"/>
    </row>
    <row r="6" spans="1:19" ht="15.75">
      <c r="A6" s="6">
        <v>45735</v>
      </c>
      <c r="B6" s="7" t="s">
        <v>12</v>
      </c>
      <c r="C6" s="8" t="s">
        <v>13</v>
      </c>
      <c r="D6" s="9" t="s">
        <v>14</v>
      </c>
      <c r="E6" s="10" t="s">
        <v>15</v>
      </c>
      <c r="F6" s="11" t="s">
        <v>16</v>
      </c>
      <c r="G6" s="11" t="s">
        <v>17</v>
      </c>
      <c r="H6" s="7" t="s">
        <v>18</v>
      </c>
      <c r="I6" s="15">
        <v>129</v>
      </c>
      <c r="J6" s="15">
        <v>7193.6</v>
      </c>
      <c r="K6" s="15">
        <v>1</v>
      </c>
      <c r="L6" s="15">
        <v>579.77118644067798</v>
      </c>
      <c r="M6" s="7">
        <v>612.56779661016947</v>
      </c>
      <c r="N6" s="18" t="s">
        <v>19</v>
      </c>
      <c r="O6" s="11">
        <v>1.7316610169491529</v>
      </c>
      <c r="P6" s="7">
        <v>1.1000000000000001</v>
      </c>
      <c r="Q6" s="11">
        <f t="shared" si="0"/>
        <v>7912.96</v>
      </c>
      <c r="R6" s="20"/>
    </row>
    <row r="7" spans="1:19" ht="15.75">
      <c r="A7" s="6">
        <v>45735</v>
      </c>
      <c r="B7" s="7" t="s">
        <v>12</v>
      </c>
      <c r="C7" s="8" t="s">
        <v>13</v>
      </c>
      <c r="D7" s="9" t="s">
        <v>14</v>
      </c>
      <c r="E7" s="10" t="s">
        <v>15</v>
      </c>
      <c r="F7" s="11" t="s">
        <v>16</v>
      </c>
      <c r="G7" s="11" t="s">
        <v>17</v>
      </c>
      <c r="H7" s="7" t="s">
        <v>20</v>
      </c>
      <c r="I7" s="15">
        <v>45</v>
      </c>
      <c r="J7" s="15">
        <v>2178.6</v>
      </c>
      <c r="K7" s="15"/>
      <c r="L7" s="15">
        <v>202.24576271186442</v>
      </c>
      <c r="M7" s="7">
        <v>213.68644067796609</v>
      </c>
      <c r="N7" s="18" t="s">
        <v>19</v>
      </c>
      <c r="O7" s="11">
        <v>0.60406779661016963</v>
      </c>
      <c r="P7" s="7">
        <v>1.1000000000000001</v>
      </c>
      <c r="Q7" s="11">
        <f t="shared" si="0"/>
        <v>2396.46</v>
      </c>
      <c r="R7" s="20"/>
    </row>
    <row r="8" spans="1:19" ht="15.75">
      <c r="A8" s="6">
        <v>45735</v>
      </c>
      <c r="B8" s="7" t="s">
        <v>12</v>
      </c>
      <c r="C8" s="8" t="s">
        <v>13</v>
      </c>
      <c r="D8" s="9" t="s">
        <v>14</v>
      </c>
      <c r="E8" s="10" t="s">
        <v>15</v>
      </c>
      <c r="F8" s="11" t="s">
        <v>16</v>
      </c>
      <c r="G8" s="11" t="s">
        <v>17</v>
      </c>
      <c r="H8" s="7" t="s">
        <v>21</v>
      </c>
      <c r="I8" s="15">
        <v>3</v>
      </c>
      <c r="J8" s="15">
        <v>111.2</v>
      </c>
      <c r="K8" s="15"/>
      <c r="L8" s="15">
        <v>13.483050847457626</v>
      </c>
      <c r="M8" s="7">
        <v>14.245762711864407</v>
      </c>
      <c r="N8" s="18" t="s">
        <v>19</v>
      </c>
      <c r="O8" s="11">
        <v>4.0271186440677974E-2</v>
      </c>
      <c r="P8" s="7">
        <v>1.1000000000000001</v>
      </c>
      <c r="Q8" s="11">
        <f t="shared" si="0"/>
        <v>122.32</v>
      </c>
      <c r="R8" s="20"/>
    </row>
    <row r="9" spans="1:19" ht="15.75">
      <c r="A9" s="6">
        <v>45735</v>
      </c>
      <c r="B9" s="7" t="s">
        <v>12</v>
      </c>
      <c r="C9" s="8" t="s">
        <v>13</v>
      </c>
      <c r="D9" s="9" t="s">
        <v>14</v>
      </c>
      <c r="E9" s="10" t="s">
        <v>15</v>
      </c>
      <c r="F9" s="11" t="s">
        <v>16</v>
      </c>
      <c r="G9" s="11" t="s">
        <v>17</v>
      </c>
      <c r="H9" s="7" t="s">
        <v>22</v>
      </c>
      <c r="I9" s="15">
        <v>211</v>
      </c>
      <c r="J9" s="15">
        <v>10750.9</v>
      </c>
      <c r="K9" s="15">
        <v>1</v>
      </c>
      <c r="L9" s="15">
        <v>897.47926267281105</v>
      </c>
      <c r="M9" s="7">
        <v>941.23502304147462</v>
      </c>
      <c r="N9" s="18" t="s">
        <v>19</v>
      </c>
      <c r="O9" s="11">
        <v>2.310304147465438</v>
      </c>
      <c r="P9" s="7">
        <v>1.1000000000000001</v>
      </c>
      <c r="Q9" s="11">
        <f t="shared" si="0"/>
        <v>11825.99</v>
      </c>
      <c r="R9" s="20"/>
    </row>
    <row r="10" spans="1:19" ht="15.75">
      <c r="A10" s="6">
        <v>45735</v>
      </c>
      <c r="B10" s="7" t="s">
        <v>12</v>
      </c>
      <c r="C10" s="8" t="s">
        <v>13</v>
      </c>
      <c r="D10" s="9" t="s">
        <v>14</v>
      </c>
      <c r="E10" s="10" t="s">
        <v>15</v>
      </c>
      <c r="F10" s="11" t="s">
        <v>16</v>
      </c>
      <c r="G10" s="11" t="s">
        <v>17</v>
      </c>
      <c r="H10" s="7" t="s">
        <v>23</v>
      </c>
      <c r="I10" s="15">
        <v>6</v>
      </c>
      <c r="J10" s="15">
        <v>220.7</v>
      </c>
      <c r="K10" s="15"/>
      <c r="L10" s="15">
        <v>25.52073732718894</v>
      </c>
      <c r="M10" s="7">
        <v>26.764976958525345</v>
      </c>
      <c r="N10" s="18" t="s">
        <v>19</v>
      </c>
      <c r="O10" s="11">
        <v>6.5695852534562227E-2</v>
      </c>
      <c r="P10" s="7">
        <v>1.1000000000000001</v>
      </c>
      <c r="Q10" s="11">
        <f t="shared" si="0"/>
        <v>242.77</v>
      </c>
      <c r="R10" s="20"/>
    </row>
    <row r="11" spans="1:19" ht="15.75">
      <c r="A11" s="6">
        <v>45721</v>
      </c>
      <c r="B11" s="7" t="s">
        <v>24</v>
      </c>
      <c r="C11" s="8" t="s">
        <v>25</v>
      </c>
      <c r="D11" s="9" t="s">
        <v>26</v>
      </c>
      <c r="E11" s="10" t="s">
        <v>27</v>
      </c>
      <c r="F11" s="11" t="s">
        <v>28</v>
      </c>
      <c r="G11" s="11" t="s">
        <v>17</v>
      </c>
      <c r="H11" s="7" t="s">
        <v>18</v>
      </c>
      <c r="I11" s="15">
        <v>172</v>
      </c>
      <c r="J11" s="15">
        <v>8373</v>
      </c>
      <c r="K11" s="15">
        <v>1</v>
      </c>
      <c r="L11" s="15">
        <v>660.4083333333333</v>
      </c>
      <c r="M11" s="7">
        <v>692.6583333333333</v>
      </c>
      <c r="N11" s="18" t="s">
        <v>19</v>
      </c>
      <c r="O11" s="11">
        <v>1.9866000000000001</v>
      </c>
      <c r="P11" s="7">
        <v>1.48</v>
      </c>
      <c r="Q11" s="11">
        <f t="shared" si="0"/>
        <v>12392.04</v>
      </c>
      <c r="R11" s="20" t="s">
        <v>29</v>
      </c>
    </row>
    <row r="12" spans="1:19" ht="15.75">
      <c r="A12" s="6">
        <v>45721</v>
      </c>
      <c r="B12" s="7" t="s">
        <v>24</v>
      </c>
      <c r="C12" s="8" t="s">
        <v>25</v>
      </c>
      <c r="D12" s="9" t="s">
        <v>26</v>
      </c>
      <c r="E12" s="10" t="s">
        <v>27</v>
      </c>
      <c r="F12" s="11" t="s">
        <v>28</v>
      </c>
      <c r="G12" s="11" t="s">
        <v>17</v>
      </c>
      <c r="H12" s="7" t="s">
        <v>22</v>
      </c>
      <c r="I12" s="15">
        <v>64</v>
      </c>
      <c r="J12" s="15">
        <v>3132.6</v>
      </c>
      <c r="K12" s="15"/>
      <c r="L12" s="15">
        <v>245.73333333333332</v>
      </c>
      <c r="M12" s="7">
        <v>257.73333333333335</v>
      </c>
      <c r="N12" s="18" t="s">
        <v>19</v>
      </c>
      <c r="O12" s="11">
        <v>0.73920000000000008</v>
      </c>
      <c r="P12" s="7">
        <v>1.48</v>
      </c>
      <c r="Q12" s="11">
        <f t="shared" si="0"/>
        <v>4636.25</v>
      </c>
      <c r="R12" s="20"/>
    </row>
    <row r="13" spans="1:19" ht="15.75">
      <c r="A13" s="6">
        <v>45721</v>
      </c>
      <c r="B13" s="7" t="s">
        <v>24</v>
      </c>
      <c r="C13" s="8" t="s">
        <v>25</v>
      </c>
      <c r="D13" s="9" t="s">
        <v>26</v>
      </c>
      <c r="E13" s="10" t="s">
        <v>27</v>
      </c>
      <c r="F13" s="11" t="s">
        <v>28</v>
      </c>
      <c r="G13" s="11" t="s">
        <v>17</v>
      </c>
      <c r="H13" s="7" t="s">
        <v>30</v>
      </c>
      <c r="I13" s="15">
        <v>4</v>
      </c>
      <c r="J13" s="15">
        <v>156.9</v>
      </c>
      <c r="K13" s="15"/>
      <c r="L13" s="15">
        <v>15.358333333333333</v>
      </c>
      <c r="M13" s="7">
        <v>16.108333333333334</v>
      </c>
      <c r="N13" s="18" t="s">
        <v>19</v>
      </c>
      <c r="O13" s="11">
        <v>4.6200000000000005E-2</v>
      </c>
      <c r="P13" s="7">
        <v>1.48</v>
      </c>
      <c r="Q13" s="11">
        <f t="shared" si="0"/>
        <v>232.21</v>
      </c>
      <c r="R13" s="20"/>
    </row>
    <row r="14" spans="1:19" ht="15.75">
      <c r="A14" s="6">
        <v>45722</v>
      </c>
      <c r="B14" s="7" t="s">
        <v>24</v>
      </c>
      <c r="C14" s="8" t="s">
        <v>25</v>
      </c>
      <c r="D14" s="9" t="s">
        <v>26</v>
      </c>
      <c r="E14" s="10" t="s">
        <v>27</v>
      </c>
      <c r="F14" s="11" t="s">
        <v>28</v>
      </c>
      <c r="G14" s="11" t="s">
        <v>17</v>
      </c>
      <c r="H14" s="7" t="s">
        <v>18</v>
      </c>
      <c r="I14" s="15">
        <v>200</v>
      </c>
      <c r="J14" s="15">
        <v>10105.200000000001</v>
      </c>
      <c r="K14" s="15">
        <v>1</v>
      </c>
      <c r="L14" s="15">
        <v>800.5</v>
      </c>
      <c r="M14" s="7">
        <v>845.5</v>
      </c>
      <c r="N14" s="18" t="s">
        <v>19</v>
      </c>
      <c r="O14" s="11">
        <v>2.7720000000000002</v>
      </c>
      <c r="P14" s="7">
        <v>1.48</v>
      </c>
      <c r="Q14" s="11">
        <f t="shared" si="0"/>
        <v>14955.7</v>
      </c>
      <c r="R14" s="20"/>
    </row>
    <row r="15" spans="1:19" ht="15.75">
      <c r="A15" s="6">
        <v>45722</v>
      </c>
      <c r="B15" s="7" t="s">
        <v>24</v>
      </c>
      <c r="C15" s="8" t="s">
        <v>25</v>
      </c>
      <c r="D15" s="9" t="s">
        <v>26</v>
      </c>
      <c r="E15" s="10" t="s">
        <v>27</v>
      </c>
      <c r="F15" s="11" t="s">
        <v>28</v>
      </c>
      <c r="G15" s="11" t="s">
        <v>17</v>
      </c>
      <c r="H15" s="7" t="s">
        <v>18</v>
      </c>
      <c r="I15" s="15">
        <v>52</v>
      </c>
      <c r="J15" s="15">
        <v>2580.6999999999998</v>
      </c>
      <c r="K15" s="15">
        <v>1</v>
      </c>
      <c r="L15" s="15">
        <v>202.95145631067962</v>
      </c>
      <c r="M15" s="7">
        <v>214.3106796116505</v>
      </c>
      <c r="N15" s="18" t="s">
        <v>19</v>
      </c>
      <c r="O15" s="11">
        <v>0.69972815533980592</v>
      </c>
      <c r="P15" s="7">
        <v>1.48</v>
      </c>
      <c r="Q15" s="11">
        <f t="shared" si="0"/>
        <v>3819.44</v>
      </c>
      <c r="R15" s="20"/>
    </row>
    <row r="16" spans="1:19" ht="15.75">
      <c r="A16" s="6">
        <v>45722</v>
      </c>
      <c r="B16" s="7" t="s">
        <v>24</v>
      </c>
      <c r="C16" s="8" t="s">
        <v>25</v>
      </c>
      <c r="D16" s="9" t="s">
        <v>26</v>
      </c>
      <c r="E16" s="10" t="s">
        <v>27</v>
      </c>
      <c r="F16" s="11" t="s">
        <v>28</v>
      </c>
      <c r="G16" s="11" t="s">
        <v>17</v>
      </c>
      <c r="H16" s="7" t="s">
        <v>22</v>
      </c>
      <c r="I16" s="15">
        <v>150</v>
      </c>
      <c r="J16" s="15">
        <v>7425.2</v>
      </c>
      <c r="K16" s="15"/>
      <c r="L16" s="15">
        <v>585.43689320388353</v>
      </c>
      <c r="M16" s="7">
        <v>618.20388349514565</v>
      </c>
      <c r="N16" s="18" t="s">
        <v>19</v>
      </c>
      <c r="O16" s="11">
        <v>2.018446601941748</v>
      </c>
      <c r="P16" s="7">
        <v>1.48</v>
      </c>
      <c r="Q16" s="11">
        <f t="shared" si="0"/>
        <v>10989.3</v>
      </c>
      <c r="R16" s="20"/>
    </row>
    <row r="17" spans="1:18" ht="15.75">
      <c r="A17" s="6">
        <v>45722</v>
      </c>
      <c r="B17" s="7" t="s">
        <v>24</v>
      </c>
      <c r="C17" s="8" t="s">
        <v>25</v>
      </c>
      <c r="D17" s="9" t="s">
        <v>26</v>
      </c>
      <c r="E17" s="10" t="s">
        <v>27</v>
      </c>
      <c r="F17" s="11" t="s">
        <v>28</v>
      </c>
      <c r="G17" s="11" t="s">
        <v>17</v>
      </c>
      <c r="H17" s="7" t="s">
        <v>30</v>
      </c>
      <c r="I17" s="15">
        <v>4</v>
      </c>
      <c r="J17" s="15">
        <v>157.69999999999999</v>
      </c>
      <c r="K17" s="15"/>
      <c r="L17" s="15">
        <v>15.611650485436893</v>
      </c>
      <c r="M17" s="7">
        <v>16.485436893203882</v>
      </c>
      <c r="N17" s="18" t="s">
        <v>19</v>
      </c>
      <c r="O17" s="11">
        <v>5.382524271844661E-2</v>
      </c>
      <c r="P17" s="7">
        <v>1.48</v>
      </c>
      <c r="Q17" s="11">
        <f t="shared" si="0"/>
        <v>233.4</v>
      </c>
      <c r="R17" s="20"/>
    </row>
    <row r="18" spans="1:18" ht="15.75">
      <c r="A18" s="6">
        <v>45722</v>
      </c>
      <c r="B18" s="7" t="s">
        <v>24</v>
      </c>
      <c r="C18" s="8" t="s">
        <v>25</v>
      </c>
      <c r="D18" s="9" t="s">
        <v>26</v>
      </c>
      <c r="E18" s="10" t="s">
        <v>27</v>
      </c>
      <c r="F18" s="11" t="s">
        <v>28</v>
      </c>
      <c r="G18" s="11" t="s">
        <v>17</v>
      </c>
      <c r="H18" s="7" t="s">
        <v>22</v>
      </c>
      <c r="I18" s="15">
        <v>152</v>
      </c>
      <c r="J18" s="15">
        <v>7362.6</v>
      </c>
      <c r="K18" s="15">
        <v>1</v>
      </c>
      <c r="L18" s="15">
        <v>579.64179104477614</v>
      </c>
      <c r="M18" s="7">
        <v>613.67164179104475</v>
      </c>
      <c r="N18" s="18" t="s">
        <v>19</v>
      </c>
      <c r="O18" s="11">
        <v>2.0962388059701493</v>
      </c>
      <c r="P18" s="7">
        <v>1.48</v>
      </c>
      <c r="Q18" s="11">
        <f t="shared" si="0"/>
        <v>10896.65</v>
      </c>
      <c r="R18" s="20"/>
    </row>
    <row r="19" spans="1:18" ht="15.75">
      <c r="A19" s="6">
        <v>45722</v>
      </c>
      <c r="B19" s="7" t="s">
        <v>24</v>
      </c>
      <c r="C19" s="8" t="s">
        <v>25</v>
      </c>
      <c r="D19" s="9" t="s">
        <v>26</v>
      </c>
      <c r="E19" s="10" t="s">
        <v>27</v>
      </c>
      <c r="F19" s="11" t="s">
        <v>28</v>
      </c>
      <c r="G19" s="11" t="s">
        <v>17</v>
      </c>
      <c r="H19" s="7" t="s">
        <v>20</v>
      </c>
      <c r="I19" s="15">
        <v>44</v>
      </c>
      <c r="J19" s="15">
        <v>2125.6999999999998</v>
      </c>
      <c r="K19" s="15"/>
      <c r="L19" s="15">
        <v>167.79104477611941</v>
      </c>
      <c r="M19" s="7">
        <v>177.64179104477611</v>
      </c>
      <c r="N19" s="18" t="s">
        <v>19</v>
      </c>
      <c r="O19" s="11">
        <v>0.60680597014925375</v>
      </c>
      <c r="P19" s="7">
        <v>1.48</v>
      </c>
      <c r="Q19" s="11">
        <f t="shared" si="0"/>
        <v>3146.04</v>
      </c>
      <c r="R19" s="20"/>
    </row>
    <row r="20" spans="1:18" ht="15.75">
      <c r="A20" s="6">
        <v>45722</v>
      </c>
      <c r="B20" s="7" t="s">
        <v>24</v>
      </c>
      <c r="C20" s="8" t="s">
        <v>25</v>
      </c>
      <c r="D20" s="9" t="s">
        <v>26</v>
      </c>
      <c r="E20" s="10" t="s">
        <v>27</v>
      </c>
      <c r="F20" s="11" t="s">
        <v>28</v>
      </c>
      <c r="G20" s="11" t="s">
        <v>17</v>
      </c>
      <c r="H20" s="7" t="s">
        <v>23</v>
      </c>
      <c r="I20" s="15">
        <v>5</v>
      </c>
      <c r="J20" s="15">
        <v>194.2</v>
      </c>
      <c r="K20" s="15"/>
      <c r="L20" s="15">
        <v>19.067164179104477</v>
      </c>
      <c r="M20" s="7">
        <v>20.186567164179106</v>
      </c>
      <c r="N20" s="18" t="s">
        <v>19</v>
      </c>
      <c r="O20" s="11">
        <v>6.8955223880597022E-2</v>
      </c>
      <c r="P20" s="7">
        <v>1.48</v>
      </c>
      <c r="Q20" s="11">
        <f t="shared" si="0"/>
        <v>287.42</v>
      </c>
      <c r="R20" s="20"/>
    </row>
    <row r="21" spans="1:18" ht="15.75">
      <c r="A21" s="6">
        <v>45728</v>
      </c>
      <c r="B21" s="7" t="s">
        <v>31</v>
      </c>
      <c r="C21" s="8" t="s">
        <v>32</v>
      </c>
      <c r="D21" s="12" t="s">
        <v>33</v>
      </c>
      <c r="E21" s="10" t="s">
        <v>34</v>
      </c>
      <c r="F21" s="11" t="s">
        <v>35</v>
      </c>
      <c r="G21" s="11" t="s">
        <v>17</v>
      </c>
      <c r="H21" s="7" t="s">
        <v>18</v>
      </c>
      <c r="I21" s="15">
        <v>160</v>
      </c>
      <c r="J21" s="15">
        <v>8280.1</v>
      </c>
      <c r="K21" s="15">
        <v>1</v>
      </c>
      <c r="L21" s="15">
        <v>644.16666666666663</v>
      </c>
      <c r="M21" s="7">
        <v>681.66666666666663</v>
      </c>
      <c r="N21" s="18" t="s">
        <v>19</v>
      </c>
      <c r="O21" s="11">
        <v>1.9800000000000002</v>
      </c>
      <c r="P21" s="7">
        <v>1.48</v>
      </c>
      <c r="Q21" s="11">
        <f t="shared" si="0"/>
        <v>12254.55</v>
      </c>
      <c r="R21" s="20" t="s">
        <v>29</v>
      </c>
    </row>
    <row r="22" spans="1:18" ht="15.75">
      <c r="A22" s="6">
        <v>45728</v>
      </c>
      <c r="B22" s="7" t="s">
        <v>31</v>
      </c>
      <c r="C22" s="8" t="s">
        <v>32</v>
      </c>
      <c r="D22" s="12" t="s">
        <v>33</v>
      </c>
      <c r="E22" s="10" t="s">
        <v>34</v>
      </c>
      <c r="F22" s="11" t="s">
        <v>35</v>
      </c>
      <c r="G22" s="11" t="s">
        <v>17</v>
      </c>
      <c r="H22" s="7" t="s">
        <v>20</v>
      </c>
      <c r="I22" s="15">
        <v>25</v>
      </c>
      <c r="J22" s="15">
        <v>1128</v>
      </c>
      <c r="K22" s="15"/>
      <c r="L22" s="15">
        <v>100.65104166666667</v>
      </c>
      <c r="M22" s="7">
        <v>106.51041666666667</v>
      </c>
      <c r="N22" s="18" t="s">
        <v>19</v>
      </c>
      <c r="O22" s="11">
        <v>0.30937500000000007</v>
      </c>
      <c r="P22" s="7">
        <v>1.48</v>
      </c>
      <c r="Q22" s="11">
        <f t="shared" si="0"/>
        <v>1669.44</v>
      </c>
      <c r="R22" s="20"/>
    </row>
    <row r="23" spans="1:18" ht="15.75">
      <c r="A23" s="6">
        <v>45728</v>
      </c>
      <c r="B23" s="7" t="s">
        <v>31</v>
      </c>
      <c r="C23" s="8" t="s">
        <v>32</v>
      </c>
      <c r="D23" s="12" t="s">
        <v>33</v>
      </c>
      <c r="E23" s="10" t="s">
        <v>34</v>
      </c>
      <c r="F23" s="11" t="s">
        <v>35</v>
      </c>
      <c r="G23" s="11" t="s">
        <v>17</v>
      </c>
      <c r="H23" s="7" t="s">
        <v>21</v>
      </c>
      <c r="I23" s="15">
        <v>5</v>
      </c>
      <c r="J23" s="15">
        <v>192.5</v>
      </c>
      <c r="K23" s="15"/>
      <c r="L23" s="15">
        <v>20.130208333333332</v>
      </c>
      <c r="M23" s="7">
        <v>21.302083333333332</v>
      </c>
      <c r="N23" s="18" t="s">
        <v>19</v>
      </c>
      <c r="O23" s="11">
        <v>6.1875000000000006E-2</v>
      </c>
      <c r="P23" s="7">
        <v>1.48</v>
      </c>
      <c r="Q23" s="11">
        <f t="shared" si="0"/>
        <v>284.89999999999998</v>
      </c>
      <c r="R23" s="20"/>
    </row>
    <row r="24" spans="1:18" ht="15.75">
      <c r="A24" s="6">
        <v>45728</v>
      </c>
      <c r="B24" s="7" t="s">
        <v>31</v>
      </c>
      <c r="C24" s="8" t="s">
        <v>32</v>
      </c>
      <c r="D24" s="12" t="s">
        <v>33</v>
      </c>
      <c r="E24" s="10" t="s">
        <v>34</v>
      </c>
      <c r="F24" s="11" t="s">
        <v>35</v>
      </c>
      <c r="G24" s="11" t="s">
        <v>17</v>
      </c>
      <c r="H24" s="7" t="s">
        <v>30</v>
      </c>
      <c r="I24" s="15">
        <v>2</v>
      </c>
      <c r="J24" s="15">
        <v>77</v>
      </c>
      <c r="K24" s="15"/>
      <c r="L24" s="15">
        <v>8.0520833333333339</v>
      </c>
      <c r="M24" s="7">
        <v>8.5208333333333339</v>
      </c>
      <c r="N24" s="18" t="s">
        <v>19</v>
      </c>
      <c r="O24" s="11">
        <v>2.4750000000000005E-2</v>
      </c>
      <c r="P24" s="7">
        <v>1.48</v>
      </c>
      <c r="Q24" s="11">
        <f t="shared" si="0"/>
        <v>113.96</v>
      </c>
      <c r="R24" s="20"/>
    </row>
    <row r="25" spans="1:18" ht="15.75">
      <c r="A25" s="6">
        <v>45729</v>
      </c>
      <c r="B25" s="7" t="s">
        <v>31</v>
      </c>
      <c r="C25" s="8" t="s">
        <v>32</v>
      </c>
      <c r="D25" s="12" t="s">
        <v>33</v>
      </c>
      <c r="E25" s="10" t="s">
        <v>34</v>
      </c>
      <c r="F25" s="11" t="s">
        <v>35</v>
      </c>
      <c r="G25" s="11" t="s">
        <v>17</v>
      </c>
      <c r="H25" s="7" t="s">
        <v>22</v>
      </c>
      <c r="I25" s="15">
        <v>212</v>
      </c>
      <c r="J25" s="15">
        <v>9825.2000000000007</v>
      </c>
      <c r="K25" s="15">
        <v>1</v>
      </c>
      <c r="L25" s="15">
        <v>770.61061946902657</v>
      </c>
      <c r="M25" s="7">
        <v>812.82300884955748</v>
      </c>
      <c r="N25" s="18" t="s">
        <v>19</v>
      </c>
      <c r="O25" s="11">
        <v>2.3774017699115046</v>
      </c>
      <c r="P25" s="7">
        <v>1.48</v>
      </c>
      <c r="Q25" s="11">
        <f t="shared" si="0"/>
        <v>14541.3</v>
      </c>
      <c r="R25" s="20"/>
    </row>
    <row r="26" spans="1:18" ht="15.75">
      <c r="A26" s="6">
        <v>45729</v>
      </c>
      <c r="B26" s="7" t="s">
        <v>31</v>
      </c>
      <c r="C26" s="8" t="s">
        <v>32</v>
      </c>
      <c r="D26" s="12" t="s">
        <v>33</v>
      </c>
      <c r="E26" s="10" t="s">
        <v>34</v>
      </c>
      <c r="F26" s="11" t="s">
        <v>35</v>
      </c>
      <c r="G26" s="11" t="s">
        <v>17</v>
      </c>
      <c r="H26" s="7" t="s">
        <v>23</v>
      </c>
      <c r="I26" s="15">
        <v>14</v>
      </c>
      <c r="J26" s="15">
        <v>542</v>
      </c>
      <c r="K26" s="15"/>
      <c r="L26" s="15">
        <v>50.889380530973455</v>
      </c>
      <c r="M26" s="7">
        <v>53.676991150442475</v>
      </c>
      <c r="N26" s="18" t="s">
        <v>19</v>
      </c>
      <c r="O26" s="11">
        <v>0.15699823008849559</v>
      </c>
      <c r="P26" s="7">
        <v>1.48</v>
      </c>
      <c r="Q26" s="11">
        <f t="shared" si="0"/>
        <v>802.16</v>
      </c>
      <c r="R26" s="20"/>
    </row>
    <row r="27" spans="1:18" ht="15.75">
      <c r="A27" s="13">
        <v>45728</v>
      </c>
      <c r="B27" s="14" t="s">
        <v>36</v>
      </c>
      <c r="C27" s="8" t="s">
        <v>37</v>
      </c>
      <c r="D27" s="9" t="s">
        <v>38</v>
      </c>
      <c r="E27" s="9" t="s">
        <v>39</v>
      </c>
      <c r="F27" s="15" t="s">
        <v>40</v>
      </c>
      <c r="G27" s="15" t="s">
        <v>17</v>
      </c>
      <c r="H27" s="14" t="s">
        <v>18</v>
      </c>
      <c r="I27" s="15">
        <v>63</v>
      </c>
      <c r="J27" s="15">
        <v>3297.4</v>
      </c>
      <c r="K27" s="15">
        <v>1</v>
      </c>
      <c r="L27" s="15">
        <v>276.70588235294116</v>
      </c>
      <c r="M27" s="14">
        <v>304.5</v>
      </c>
      <c r="N27" s="18" t="s">
        <v>19</v>
      </c>
      <c r="O27" s="15">
        <v>1.0761882352941177</v>
      </c>
      <c r="P27" s="14">
        <v>1.1000000000000001</v>
      </c>
      <c r="Q27" s="15">
        <f t="shared" si="0"/>
        <v>3627.14</v>
      </c>
      <c r="R27" s="22">
        <v>1.1000000000000001</v>
      </c>
    </row>
    <row r="28" spans="1:18" ht="15.75">
      <c r="A28" s="13">
        <v>45728</v>
      </c>
      <c r="B28" s="14" t="s">
        <v>36</v>
      </c>
      <c r="C28" s="8" t="s">
        <v>37</v>
      </c>
      <c r="D28" s="9" t="s">
        <v>38</v>
      </c>
      <c r="E28" s="9" t="s">
        <v>39</v>
      </c>
      <c r="F28" s="15" t="s">
        <v>40</v>
      </c>
      <c r="G28" s="15" t="s">
        <v>17</v>
      </c>
      <c r="H28" s="14" t="s">
        <v>22</v>
      </c>
      <c r="I28" s="15">
        <v>30</v>
      </c>
      <c r="J28" s="15">
        <v>1485.1</v>
      </c>
      <c r="K28" s="15"/>
      <c r="L28" s="15">
        <v>131.76470588235293</v>
      </c>
      <c r="M28" s="14">
        <v>145</v>
      </c>
      <c r="N28" s="18" t="s">
        <v>19</v>
      </c>
      <c r="O28" s="15">
        <v>0.51247058823529412</v>
      </c>
      <c r="P28" s="14">
        <v>1.1000000000000001</v>
      </c>
      <c r="Q28" s="15">
        <f t="shared" si="0"/>
        <v>1633.61</v>
      </c>
      <c r="R28" s="22"/>
    </row>
    <row r="29" spans="1:18" ht="15.75">
      <c r="A29" s="13">
        <v>45728</v>
      </c>
      <c r="B29" s="14" t="s">
        <v>36</v>
      </c>
      <c r="C29" s="8" t="s">
        <v>37</v>
      </c>
      <c r="D29" s="9" t="s">
        <v>38</v>
      </c>
      <c r="E29" s="9" t="s">
        <v>39</v>
      </c>
      <c r="F29" s="15" t="s">
        <v>40</v>
      </c>
      <c r="G29" s="15" t="s">
        <v>17</v>
      </c>
      <c r="H29" s="14" t="s">
        <v>20</v>
      </c>
      <c r="I29" s="15">
        <v>9</v>
      </c>
      <c r="J29" s="15">
        <v>416.7</v>
      </c>
      <c r="K29" s="15"/>
      <c r="L29" s="15">
        <v>39.529411764705884</v>
      </c>
      <c r="M29" s="14">
        <v>43.5</v>
      </c>
      <c r="N29" s="18" t="s">
        <v>19</v>
      </c>
      <c r="O29" s="15">
        <v>0.15374117647058824</v>
      </c>
      <c r="P29" s="14">
        <v>1.1000000000000001</v>
      </c>
      <c r="Q29" s="15">
        <f t="shared" si="0"/>
        <v>458.37</v>
      </c>
      <c r="R29" s="22"/>
    </row>
    <row r="30" spans="1:18" ht="15.75">
      <c r="A30" s="13">
        <v>45728</v>
      </c>
      <c r="B30" s="14" t="s">
        <v>41</v>
      </c>
      <c r="C30" s="8" t="s">
        <v>42</v>
      </c>
      <c r="D30" s="9" t="s">
        <v>38</v>
      </c>
      <c r="E30" s="9" t="s">
        <v>39</v>
      </c>
      <c r="F30" s="15" t="s">
        <v>40</v>
      </c>
      <c r="G30" s="15" t="s">
        <v>17</v>
      </c>
      <c r="H30" s="14" t="s">
        <v>18</v>
      </c>
      <c r="I30" s="15">
        <v>64</v>
      </c>
      <c r="J30" s="15">
        <v>3284.8</v>
      </c>
      <c r="K30" s="15">
        <v>1</v>
      </c>
      <c r="L30" s="15">
        <v>246.19819819819818</v>
      </c>
      <c r="M30" s="14">
        <v>272.14414414414415</v>
      </c>
      <c r="N30" s="18" t="s">
        <v>19</v>
      </c>
      <c r="O30" s="15">
        <v>1.0274594594594597</v>
      </c>
      <c r="P30" s="14">
        <v>1.1000000000000001</v>
      </c>
      <c r="Q30" s="15">
        <f t="shared" si="0"/>
        <v>3613.28</v>
      </c>
      <c r="R30" s="22"/>
    </row>
    <row r="31" spans="1:18" ht="15.75">
      <c r="A31" s="13">
        <v>45693</v>
      </c>
      <c r="B31" s="14" t="s">
        <v>43</v>
      </c>
      <c r="C31" s="8" t="s">
        <v>44</v>
      </c>
      <c r="D31" s="9" t="s">
        <v>38</v>
      </c>
      <c r="E31" s="9" t="s">
        <v>39</v>
      </c>
      <c r="F31" s="15" t="s">
        <v>40</v>
      </c>
      <c r="G31" s="15" t="s">
        <v>17</v>
      </c>
      <c r="H31" s="14" t="s">
        <v>22</v>
      </c>
      <c r="I31" s="15">
        <v>13</v>
      </c>
      <c r="J31" s="15">
        <f>252.9+229.6+65.2+44.7+53.6</f>
        <v>646.00000000000011</v>
      </c>
      <c r="K31" s="15"/>
      <c r="L31" s="15">
        <v>50.009009009009006</v>
      </c>
      <c r="M31" s="14">
        <v>55.27927927927928</v>
      </c>
      <c r="N31" s="18" t="s">
        <v>19</v>
      </c>
      <c r="O31" s="15">
        <v>0.20870270270270272</v>
      </c>
      <c r="P31" s="14">
        <v>1.1000000000000001</v>
      </c>
      <c r="Q31" s="15">
        <f t="shared" si="0"/>
        <v>710.6</v>
      </c>
      <c r="R31" s="22"/>
    </row>
    <row r="32" spans="1:18" ht="15.75">
      <c r="A32" s="13">
        <v>45728</v>
      </c>
      <c r="B32" s="14" t="s">
        <v>41</v>
      </c>
      <c r="C32" s="8" t="s">
        <v>42</v>
      </c>
      <c r="D32" s="9" t="s">
        <v>38</v>
      </c>
      <c r="E32" s="9" t="s">
        <v>39</v>
      </c>
      <c r="F32" s="15" t="s">
        <v>40</v>
      </c>
      <c r="G32" s="15" t="s">
        <v>17</v>
      </c>
      <c r="H32" s="14" t="s">
        <v>22</v>
      </c>
      <c r="I32" s="15">
        <v>27</v>
      </c>
      <c r="J32" s="15">
        <v>1359.1</v>
      </c>
      <c r="K32" s="15"/>
      <c r="L32" s="15">
        <v>103.86486486486487</v>
      </c>
      <c r="M32" s="14">
        <v>114.81081081081081</v>
      </c>
      <c r="N32" s="18" t="s">
        <v>19</v>
      </c>
      <c r="O32" s="15">
        <v>0.43345945945945952</v>
      </c>
      <c r="P32" s="14">
        <v>1.1000000000000001</v>
      </c>
      <c r="Q32" s="15">
        <f t="shared" si="0"/>
        <v>1495.01</v>
      </c>
      <c r="R32" s="22"/>
    </row>
    <row r="33" spans="1:18" ht="15.75">
      <c r="A33" s="13">
        <v>45728</v>
      </c>
      <c r="B33" s="14" t="s">
        <v>41</v>
      </c>
      <c r="C33" s="8" t="s">
        <v>42</v>
      </c>
      <c r="D33" s="9" t="s">
        <v>38</v>
      </c>
      <c r="E33" s="9" t="s">
        <v>39</v>
      </c>
      <c r="F33" s="15" t="s">
        <v>40</v>
      </c>
      <c r="G33" s="15" t="s">
        <v>17</v>
      </c>
      <c r="H33" s="14" t="s">
        <v>20</v>
      </c>
      <c r="I33" s="15">
        <v>7</v>
      </c>
      <c r="J33" s="15">
        <v>317.3</v>
      </c>
      <c r="K33" s="15"/>
      <c r="L33" s="15">
        <v>26.927927927927929</v>
      </c>
      <c r="M33" s="14">
        <v>29.765765765765767</v>
      </c>
      <c r="N33" s="18" t="s">
        <v>19</v>
      </c>
      <c r="O33" s="15">
        <v>0.1123783783783784</v>
      </c>
      <c r="P33" s="14">
        <v>1.1000000000000001</v>
      </c>
      <c r="Q33" s="15">
        <f t="shared" si="0"/>
        <v>349.03</v>
      </c>
      <c r="R33" s="22"/>
    </row>
    <row r="34" spans="1:18">
      <c r="A34"/>
      <c r="C34" s="1"/>
      <c r="D34" s="1"/>
      <c r="E34" s="1"/>
      <c r="F34" s="1"/>
      <c r="I34">
        <f t="shared" ref="I34:M34" si="1">SUM(I4:I33)</f>
        <v>2247</v>
      </c>
      <c r="J34">
        <f t="shared" si="1"/>
        <v>113262.59999999999</v>
      </c>
      <c r="K34" s="1">
        <f t="shared" si="1"/>
        <v>12</v>
      </c>
      <c r="L34" s="1">
        <f t="shared" si="1"/>
        <v>9188.4999999999982</v>
      </c>
      <c r="M34" s="1">
        <f t="shared" si="1"/>
        <v>9728.4999999999982</v>
      </c>
      <c r="O34" s="19"/>
      <c r="P34" s="1"/>
      <c r="Q34" s="1">
        <f>SUM(Q4:Q33)</f>
        <v>148019.16</v>
      </c>
      <c r="R34" s="23"/>
    </row>
    <row r="37" spans="1:18">
      <c r="O37">
        <v>113262.59999999999</v>
      </c>
      <c r="P37" s="1">
        <v>148019.16</v>
      </c>
    </row>
    <row r="40" spans="1:18">
      <c r="G40" s="28">
        <f t="shared" ref="G40:K40" si="2">SUBTOTAL(9, G42:G1000)</f>
        <v>769</v>
      </c>
      <c r="H40" s="28">
        <f t="shared" si="2"/>
        <v>40797.599999999991</v>
      </c>
      <c r="I40" s="28">
        <f t="shared" si="2"/>
        <v>3426.4999999999991</v>
      </c>
      <c r="J40" s="28">
        <f t="shared" si="2"/>
        <v>3606.4999999999995</v>
      </c>
      <c r="K40" s="28">
        <f t="shared" si="2"/>
        <v>9.5040000000000013</v>
      </c>
    </row>
    <row r="42" spans="1:18" ht="15.75">
      <c r="E42" s="44" t="s">
        <v>13</v>
      </c>
      <c r="F42" s="45" t="s">
        <v>14</v>
      </c>
      <c r="G42" s="46">
        <v>190</v>
      </c>
      <c r="H42" s="46">
        <v>10125.5</v>
      </c>
      <c r="I42" s="46">
        <v>854</v>
      </c>
      <c r="J42" s="47">
        <v>899</v>
      </c>
      <c r="K42" s="46">
        <v>2.3760000000000003</v>
      </c>
      <c r="L42" s="47">
        <v>1.1000000000000001</v>
      </c>
    </row>
    <row r="43" spans="1:18" ht="15.75">
      <c r="E43" s="44" t="s">
        <v>13</v>
      </c>
      <c r="F43" s="45" t="s">
        <v>14</v>
      </c>
      <c r="G43" s="46">
        <v>185</v>
      </c>
      <c r="H43" s="46">
        <v>10217.1</v>
      </c>
      <c r="I43" s="46">
        <v>854</v>
      </c>
      <c r="J43" s="47">
        <v>899</v>
      </c>
      <c r="K43" s="46">
        <v>2.3760000000000003</v>
      </c>
      <c r="L43" s="47">
        <v>1.1000000000000001</v>
      </c>
    </row>
    <row r="44" spans="1:18" ht="15.75">
      <c r="E44" s="44" t="s">
        <v>13</v>
      </c>
      <c r="F44" s="45" t="s">
        <v>14</v>
      </c>
      <c r="G44" s="46">
        <v>129</v>
      </c>
      <c r="H44" s="46">
        <v>7193.6</v>
      </c>
      <c r="I44" s="46">
        <v>579.77118644067798</v>
      </c>
      <c r="J44" s="47">
        <v>612.56779661016947</v>
      </c>
      <c r="K44" s="46">
        <v>1.7316610169491529</v>
      </c>
      <c r="L44" s="47">
        <v>1.1000000000000001</v>
      </c>
    </row>
    <row r="45" spans="1:18" ht="15.75">
      <c r="E45" s="44" t="s">
        <v>13</v>
      </c>
      <c r="F45" s="45" t="s">
        <v>14</v>
      </c>
      <c r="G45" s="46">
        <v>45</v>
      </c>
      <c r="H45" s="46">
        <v>2178.6</v>
      </c>
      <c r="I45" s="46">
        <v>202.24576271186442</v>
      </c>
      <c r="J45" s="47">
        <v>213.68644067796609</v>
      </c>
      <c r="K45" s="46">
        <v>0.60406779661016963</v>
      </c>
      <c r="L45" s="47">
        <v>1.1000000000000001</v>
      </c>
    </row>
    <row r="46" spans="1:18" ht="15.75">
      <c r="E46" s="44" t="s">
        <v>13</v>
      </c>
      <c r="F46" s="45" t="s">
        <v>14</v>
      </c>
      <c r="G46" s="46">
        <v>3</v>
      </c>
      <c r="H46" s="46">
        <v>111.2</v>
      </c>
      <c r="I46" s="46">
        <v>13.483050847457626</v>
      </c>
      <c r="J46" s="47">
        <v>14.245762711864407</v>
      </c>
      <c r="K46" s="46">
        <v>4.0271186440677974E-2</v>
      </c>
      <c r="L46" s="47">
        <v>1.1000000000000001</v>
      </c>
    </row>
    <row r="47" spans="1:18" ht="15.75">
      <c r="E47" s="44" t="s">
        <v>13</v>
      </c>
      <c r="F47" s="45" t="s">
        <v>14</v>
      </c>
      <c r="G47" s="46">
        <v>211</v>
      </c>
      <c r="H47" s="46">
        <v>10750.9</v>
      </c>
      <c r="I47" s="46">
        <v>897.47926267281105</v>
      </c>
      <c r="J47" s="47">
        <v>941.23502304147462</v>
      </c>
      <c r="K47" s="46">
        <v>2.310304147465438</v>
      </c>
      <c r="L47" s="47">
        <v>1.1000000000000001</v>
      </c>
    </row>
    <row r="48" spans="1:18" ht="15.75">
      <c r="E48" s="44" t="s">
        <v>13</v>
      </c>
      <c r="F48" s="45" t="s">
        <v>14</v>
      </c>
      <c r="G48" s="46">
        <v>6</v>
      </c>
      <c r="H48" s="46">
        <v>220.7</v>
      </c>
      <c r="I48" s="46">
        <v>25.52073732718894</v>
      </c>
      <c r="J48" s="47">
        <v>26.764976958525345</v>
      </c>
      <c r="K48" s="46">
        <v>6.5695852534562227E-2</v>
      </c>
      <c r="L48" s="47">
        <v>1.1000000000000001</v>
      </c>
    </row>
    <row r="49" spans="5:12" ht="15.75" hidden="1">
      <c r="E49" s="8" t="s">
        <v>25</v>
      </c>
      <c r="F49" s="9" t="s">
        <v>26</v>
      </c>
      <c r="G49" s="29">
        <v>172</v>
      </c>
      <c r="H49" s="29">
        <v>8373</v>
      </c>
      <c r="I49" s="29">
        <v>660.4083333333333</v>
      </c>
      <c r="J49" s="30">
        <v>692.6583333333333</v>
      </c>
      <c r="K49" s="29">
        <v>1.9866000000000001</v>
      </c>
      <c r="L49" s="30">
        <v>1.48</v>
      </c>
    </row>
    <row r="50" spans="5:12" ht="15.75" hidden="1">
      <c r="E50" s="8" t="s">
        <v>25</v>
      </c>
      <c r="F50" s="9" t="s">
        <v>26</v>
      </c>
      <c r="G50" s="29">
        <v>64</v>
      </c>
      <c r="H50" s="29">
        <v>3132.6</v>
      </c>
      <c r="I50" s="29">
        <v>245.73333333333332</v>
      </c>
      <c r="J50" s="30">
        <v>257.73333333333335</v>
      </c>
      <c r="K50" s="29">
        <v>0.73920000000000008</v>
      </c>
      <c r="L50" s="30">
        <v>1.48</v>
      </c>
    </row>
    <row r="51" spans="5:12" ht="15.75" hidden="1">
      <c r="E51" s="8" t="s">
        <v>25</v>
      </c>
      <c r="F51" s="9" t="s">
        <v>26</v>
      </c>
      <c r="G51" s="29">
        <v>4</v>
      </c>
      <c r="H51" s="29">
        <v>156.9</v>
      </c>
      <c r="I51" s="29">
        <v>15.358333333333333</v>
      </c>
      <c r="J51" s="30">
        <v>16.108333333333334</v>
      </c>
      <c r="K51" s="29">
        <v>4.6200000000000005E-2</v>
      </c>
      <c r="L51" s="30">
        <v>1.48</v>
      </c>
    </row>
    <row r="52" spans="5:12" ht="15.75" hidden="1">
      <c r="E52" s="8" t="s">
        <v>25</v>
      </c>
      <c r="F52" s="9" t="s">
        <v>26</v>
      </c>
      <c r="G52" s="29">
        <v>200</v>
      </c>
      <c r="H52" s="29">
        <v>10105.200000000001</v>
      </c>
      <c r="I52" s="29">
        <v>800.5</v>
      </c>
      <c r="J52" s="30">
        <v>845.5</v>
      </c>
      <c r="K52" s="29">
        <v>2.7720000000000002</v>
      </c>
      <c r="L52" s="30">
        <v>1.48</v>
      </c>
    </row>
    <row r="53" spans="5:12" ht="15.75" hidden="1">
      <c r="E53" s="8" t="s">
        <v>25</v>
      </c>
      <c r="F53" s="9" t="s">
        <v>26</v>
      </c>
      <c r="G53" s="29">
        <v>52</v>
      </c>
      <c r="H53" s="29">
        <v>2580.6999999999998</v>
      </c>
      <c r="I53" s="29">
        <v>202.95145631067962</v>
      </c>
      <c r="J53" s="30">
        <v>214.3106796116505</v>
      </c>
      <c r="K53" s="29">
        <v>0.69972815533980592</v>
      </c>
      <c r="L53" s="30">
        <v>1.48</v>
      </c>
    </row>
    <row r="54" spans="5:12" ht="15.75" hidden="1">
      <c r="E54" s="8" t="s">
        <v>25</v>
      </c>
      <c r="F54" s="9" t="s">
        <v>26</v>
      </c>
      <c r="G54" s="29">
        <v>150</v>
      </c>
      <c r="H54" s="29">
        <v>7425.2</v>
      </c>
      <c r="I54" s="29">
        <v>585.43689320388353</v>
      </c>
      <c r="J54" s="30">
        <v>618.20388349514565</v>
      </c>
      <c r="K54" s="29">
        <v>2.018446601941748</v>
      </c>
      <c r="L54" s="30">
        <v>1.48</v>
      </c>
    </row>
    <row r="55" spans="5:12" ht="15.75" hidden="1">
      <c r="E55" s="8" t="s">
        <v>25</v>
      </c>
      <c r="F55" s="9" t="s">
        <v>26</v>
      </c>
      <c r="G55" s="29">
        <v>4</v>
      </c>
      <c r="H55" s="29">
        <v>157.69999999999999</v>
      </c>
      <c r="I55" s="29">
        <v>15.611650485436893</v>
      </c>
      <c r="J55" s="30">
        <v>16.485436893203882</v>
      </c>
      <c r="K55" s="29">
        <v>5.382524271844661E-2</v>
      </c>
      <c r="L55" s="30">
        <v>1.48</v>
      </c>
    </row>
    <row r="56" spans="5:12" ht="15.75" hidden="1">
      <c r="E56" s="8" t="s">
        <v>25</v>
      </c>
      <c r="F56" s="9" t="s">
        <v>26</v>
      </c>
      <c r="G56" s="29">
        <v>152</v>
      </c>
      <c r="H56" s="29">
        <v>7362.6</v>
      </c>
      <c r="I56" s="29">
        <v>579.64179104477614</v>
      </c>
      <c r="J56" s="30">
        <v>613.67164179104475</v>
      </c>
      <c r="K56" s="29">
        <v>2.0962388059701493</v>
      </c>
      <c r="L56" s="30">
        <v>1.48</v>
      </c>
    </row>
    <row r="57" spans="5:12" ht="15.75" hidden="1">
      <c r="E57" s="8" t="s">
        <v>25</v>
      </c>
      <c r="F57" s="9" t="s">
        <v>26</v>
      </c>
      <c r="G57" s="29">
        <v>44</v>
      </c>
      <c r="H57" s="29">
        <v>2125.6999999999998</v>
      </c>
      <c r="I57" s="29">
        <v>167.79104477611941</v>
      </c>
      <c r="J57" s="30">
        <v>177.64179104477611</v>
      </c>
      <c r="K57" s="29">
        <v>0.60680597014925375</v>
      </c>
      <c r="L57" s="30">
        <v>1.48</v>
      </c>
    </row>
    <row r="58" spans="5:12" ht="15.75" hidden="1">
      <c r="E58" s="8" t="s">
        <v>25</v>
      </c>
      <c r="F58" s="9" t="s">
        <v>26</v>
      </c>
      <c r="G58" s="29">
        <v>5</v>
      </c>
      <c r="H58" s="29">
        <v>194.2</v>
      </c>
      <c r="I58" s="29">
        <v>19.067164179104477</v>
      </c>
      <c r="J58" s="30">
        <v>20.186567164179106</v>
      </c>
      <c r="K58" s="29">
        <v>6.8955223880597022E-2</v>
      </c>
      <c r="L58" s="30">
        <v>1.48</v>
      </c>
    </row>
    <row r="59" spans="5:12" ht="15.75" hidden="1">
      <c r="E59" s="26" t="s">
        <v>32</v>
      </c>
      <c r="F59" s="33" t="s">
        <v>33</v>
      </c>
      <c r="G59" s="34">
        <v>160</v>
      </c>
      <c r="H59" s="34">
        <v>8280.1</v>
      </c>
      <c r="I59" s="34">
        <v>644.16666666666663</v>
      </c>
      <c r="J59" s="35">
        <v>681.66666666666663</v>
      </c>
      <c r="K59" s="34">
        <v>1.9800000000000002</v>
      </c>
      <c r="L59" s="35">
        <v>1.48</v>
      </c>
    </row>
    <row r="60" spans="5:12" ht="15.75" hidden="1">
      <c r="E60" s="26" t="s">
        <v>32</v>
      </c>
      <c r="F60" s="33" t="s">
        <v>33</v>
      </c>
      <c r="G60" s="34">
        <v>25</v>
      </c>
      <c r="H60" s="34">
        <v>1128</v>
      </c>
      <c r="I60" s="34">
        <v>100.65104166666667</v>
      </c>
      <c r="J60" s="35">
        <v>106.51041666666667</v>
      </c>
      <c r="K60" s="34">
        <v>0.30937500000000007</v>
      </c>
      <c r="L60" s="35">
        <v>1.48</v>
      </c>
    </row>
    <row r="61" spans="5:12" ht="15.75" hidden="1">
      <c r="E61" s="26" t="s">
        <v>32</v>
      </c>
      <c r="F61" s="33" t="s">
        <v>33</v>
      </c>
      <c r="G61" s="34">
        <v>5</v>
      </c>
      <c r="H61" s="34">
        <v>192.5</v>
      </c>
      <c r="I61" s="34">
        <v>20.130208333333332</v>
      </c>
      <c r="J61" s="35">
        <v>21.302083333333332</v>
      </c>
      <c r="K61" s="34">
        <v>6.1875000000000006E-2</v>
      </c>
      <c r="L61" s="35">
        <v>1.48</v>
      </c>
    </row>
    <row r="62" spans="5:12" ht="15.75" hidden="1">
      <c r="E62" s="26" t="s">
        <v>32</v>
      </c>
      <c r="F62" s="33" t="s">
        <v>33</v>
      </c>
      <c r="G62" s="34">
        <v>2</v>
      </c>
      <c r="H62" s="34">
        <v>77</v>
      </c>
      <c r="I62" s="34">
        <v>8.0520833333333339</v>
      </c>
      <c r="J62" s="35">
        <v>8.5208333333333339</v>
      </c>
      <c r="K62" s="34">
        <v>2.4750000000000005E-2</v>
      </c>
      <c r="L62" s="35">
        <v>1.48</v>
      </c>
    </row>
    <row r="63" spans="5:12" ht="15.75" hidden="1">
      <c r="E63" s="26" t="s">
        <v>32</v>
      </c>
      <c r="F63" s="33" t="s">
        <v>33</v>
      </c>
      <c r="G63" s="34">
        <v>212</v>
      </c>
      <c r="H63" s="34">
        <v>9825.2000000000007</v>
      </c>
      <c r="I63" s="34">
        <v>770.61061946902657</v>
      </c>
      <c r="J63" s="35">
        <v>812.82300884955748</v>
      </c>
      <c r="K63" s="34">
        <v>2.3774017699115046</v>
      </c>
      <c r="L63" s="35">
        <v>1.48</v>
      </c>
    </row>
    <row r="64" spans="5:12" ht="15.75" hidden="1">
      <c r="E64" s="26" t="s">
        <v>32</v>
      </c>
      <c r="F64" s="33" t="s">
        <v>33</v>
      </c>
      <c r="G64" s="34">
        <v>14</v>
      </c>
      <c r="H64" s="34">
        <v>542</v>
      </c>
      <c r="I64" s="34">
        <v>50.889380530973455</v>
      </c>
      <c r="J64" s="35">
        <v>53.676991150442475</v>
      </c>
      <c r="K64" s="34">
        <v>0.15699823008849559</v>
      </c>
      <c r="L64" s="35">
        <v>1.48</v>
      </c>
    </row>
    <row r="65" spans="5:12" ht="15.75" hidden="1">
      <c r="E65" s="40" t="s">
        <v>37</v>
      </c>
      <c r="F65" s="41" t="s">
        <v>38</v>
      </c>
      <c r="G65" s="42">
        <v>63</v>
      </c>
      <c r="H65" s="42">
        <v>3297.4</v>
      </c>
      <c r="I65" s="42">
        <v>276.70588235294116</v>
      </c>
      <c r="J65" s="43">
        <v>304.5</v>
      </c>
      <c r="K65" s="42">
        <v>1.0761882352941177</v>
      </c>
      <c r="L65" s="43">
        <v>1.1000000000000001</v>
      </c>
    </row>
    <row r="66" spans="5:12" ht="15.75" hidden="1">
      <c r="E66" s="40" t="s">
        <v>37</v>
      </c>
      <c r="F66" s="41" t="s">
        <v>38</v>
      </c>
      <c r="G66" s="42">
        <v>30</v>
      </c>
      <c r="H66" s="42">
        <v>1485.1</v>
      </c>
      <c r="I66" s="42">
        <v>131.76470588235293</v>
      </c>
      <c r="J66" s="43">
        <v>145</v>
      </c>
      <c r="K66" s="42">
        <v>0.51247058823529412</v>
      </c>
      <c r="L66" s="43">
        <v>1.1000000000000001</v>
      </c>
    </row>
    <row r="67" spans="5:12" ht="15.75" hidden="1">
      <c r="E67" s="40" t="s">
        <v>37</v>
      </c>
      <c r="F67" s="41" t="s">
        <v>38</v>
      </c>
      <c r="G67" s="42">
        <v>9</v>
      </c>
      <c r="H67" s="42">
        <v>416.7</v>
      </c>
      <c r="I67" s="42">
        <v>39.529411764705884</v>
      </c>
      <c r="J67" s="43">
        <v>43.5</v>
      </c>
      <c r="K67" s="42">
        <v>0.15374117647058824</v>
      </c>
      <c r="L67" s="43">
        <v>1.1000000000000001</v>
      </c>
    </row>
    <row r="68" spans="5:12" ht="15.75" hidden="1">
      <c r="E68" s="36" t="s">
        <v>42</v>
      </c>
      <c r="F68" s="37" t="s">
        <v>38</v>
      </c>
      <c r="G68" s="38">
        <v>64</v>
      </c>
      <c r="H68" s="38">
        <v>3284.8</v>
      </c>
      <c r="I68" s="38">
        <v>246.19819819819818</v>
      </c>
      <c r="J68" s="39">
        <v>272.14414414414415</v>
      </c>
      <c r="K68" s="38">
        <v>1.0274594594594597</v>
      </c>
      <c r="L68" s="39">
        <v>1.1000000000000001</v>
      </c>
    </row>
    <row r="69" spans="5:12" ht="15.75" hidden="1">
      <c r="E69" s="25" t="s">
        <v>44</v>
      </c>
      <c r="F69" s="24" t="s">
        <v>38</v>
      </c>
      <c r="G69" s="31">
        <v>13</v>
      </c>
      <c r="H69" s="31">
        <v>646.00000000000011</v>
      </c>
      <c r="I69" s="31">
        <v>50.009009009009006</v>
      </c>
      <c r="J69" s="32">
        <v>55.27927927927928</v>
      </c>
      <c r="K69" s="31">
        <v>0.20870270270270272</v>
      </c>
      <c r="L69" s="32">
        <v>1.1000000000000001</v>
      </c>
    </row>
    <row r="70" spans="5:12" ht="15.75" hidden="1">
      <c r="E70" s="36" t="s">
        <v>42</v>
      </c>
      <c r="F70" s="37" t="s">
        <v>38</v>
      </c>
      <c r="G70" s="38">
        <v>27</v>
      </c>
      <c r="H70" s="38">
        <v>1359.1</v>
      </c>
      <c r="I70" s="38">
        <v>103.86486486486487</v>
      </c>
      <c r="J70" s="39">
        <v>114.81081081081081</v>
      </c>
      <c r="K70" s="38">
        <v>0.43345945945945952</v>
      </c>
      <c r="L70" s="39">
        <v>1.1000000000000001</v>
      </c>
    </row>
    <row r="71" spans="5:12" ht="15.75" hidden="1">
      <c r="E71" s="36" t="s">
        <v>42</v>
      </c>
      <c r="F71" s="37" t="s">
        <v>38</v>
      </c>
      <c r="G71" s="38">
        <v>7</v>
      </c>
      <c r="H71" s="38">
        <v>317.3</v>
      </c>
      <c r="I71" s="38">
        <v>26.927927927927929</v>
      </c>
      <c r="J71" s="39">
        <v>29.765765765765767</v>
      </c>
      <c r="K71" s="38">
        <v>0.1123783783783784</v>
      </c>
      <c r="L71" s="39">
        <v>1.1000000000000001</v>
      </c>
    </row>
  </sheetData>
  <autoFilter ref="E41:L71" xr:uid="{00000000-0001-0000-0000-000000000000}">
    <filterColumn colId="0">
      <filters>
        <filter val="VPL2520099"/>
      </filters>
    </filterColumn>
  </autoFilter>
  <mergeCells count="4">
    <mergeCell ref="A1:Q1"/>
    <mergeCell ref="A2:F2"/>
    <mergeCell ref="G2:L2"/>
    <mergeCell ref="M2:Q2"/>
  </mergeCells>
  <pageMargins left="0.118055555555556" right="3.8888888888888903E-2" top="0.43263888888888902" bottom="0.75" header="0.3" footer="0.3"/>
  <pageSetup paperSize="9" scale="7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"/>
  <sheetViews>
    <sheetView workbookViewId="0">
      <selection activeCell="I4" sqref="I4:O20"/>
    </sheetView>
  </sheetViews>
  <sheetFormatPr defaultColWidth="9" defaultRowHeight="1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>
      <selection activeCell="D42" sqref="D42"/>
    </sheetView>
  </sheetViews>
  <sheetFormatPr defaultColWidth="9" defaultRowHeight="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给徐燕打印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Som</cp:lastModifiedBy>
  <dcterms:created xsi:type="dcterms:W3CDTF">2023-10-23T00:50:00Z</dcterms:created>
  <dcterms:modified xsi:type="dcterms:W3CDTF">2025-03-29T08:03:27Z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240D4A4455194CE89A4CA5A237AFE643_12</vt:lpwstr>
  </property>
  <property fmtid="{D5CDD505-2E9C-101B-9397-08002B2CF9AE}" pid="3" name="KSOProductBuildVer">
    <vt:lpwstr>2052-11.8.2.12265</vt:lpwstr>
  </property>
  <property fmtid="{D5CDD505-2E9C-101B-9397-08002B2CF9AE}" pid="4" name="KSOReadingLayout">
    <vt:bool>true</vt:bool>
  </property>
</Properties>
</file>