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date1904="1"/>
  <bookViews>
    <workbookView windowWidth="27945" windowHeight="11730"/>
  </bookViews>
  <sheets>
    <sheet name="Contract" sheetId="1" r:id="rId1"/>
    <sheet name="Invoice" sheetId="2" r:id="rId2"/>
    <sheet name="Packing list" sheetId="3" r:id="rId3"/>
  </sheets>
  <externalReferences>
    <externalReference r:id="rId4"/>
  </externalReferences>
  <definedNames>
    <definedName name="_xlnm._FilterDatabase" localSheetId="2" hidden="1">'Packing list'!$A$22:$I$27</definedName>
    <definedName name="_xlnm.Print_Area" localSheetId="1">Invoice!$A$1:$G$39</definedName>
    <definedName name="_xlnm.Print_Area" localSheetId="2">'Packing list'!$A$1:$I$38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<sst xmlns="http://schemas.openxmlformats.org/spreadsheetml/2006/main" count="137" uniqueCount="86">
  <si>
    <t xml:space="preserve">CALIFOR UPHOLSTERY MATERIALS CO., LTD.
XIN BAVET SEZ, Road No. 316A, Trapeang Bon and  Prey Kokir  Villages, Prey Kokir Commune, Chantrea District, Svay Rieng Province, Kingdom of Cambodia.
TEL:+855 975910636
</t>
  </si>
  <si>
    <t>SALES CONTRACT</t>
  </si>
  <si>
    <t>ORIGINAL</t>
  </si>
  <si>
    <t>Exporter</t>
  </si>
  <si>
    <t>Importer</t>
  </si>
  <si>
    <t>TRADE REGISTER NUMBER:3702213621
KEY BAY FURNITURE CO., LTD
BINH CHANH QUARTER, TAN HIEP WARD,
HO CHI MINH CITY, VIETNAM
CONTACT: Mr. Khang TEL: 0865215784   EMAIL: sales_vn@bjtjfurniture.com/acc.keybay@meinvoice.vn</t>
  </si>
  <si>
    <t>Sales Contract Number</t>
  </si>
  <si>
    <t>Date of Issued</t>
  </si>
  <si>
    <t>Place of Departure</t>
  </si>
  <si>
    <t>KB-25004</t>
  </si>
  <si>
    <t>BAVET,CAMBOIDA</t>
  </si>
  <si>
    <t>Place of Delivery</t>
  </si>
  <si>
    <t>Payment Terms</t>
  </si>
  <si>
    <t>Incoterms</t>
  </si>
  <si>
    <t>HO CHI MINH CITY, Vietnam.</t>
  </si>
  <si>
    <t>DAP</t>
  </si>
  <si>
    <t>Date of Shipment</t>
  </si>
  <si>
    <t>Original</t>
  </si>
  <si>
    <t>Mode of Transportation</t>
  </si>
  <si>
    <t>Cambodia</t>
  </si>
  <si>
    <t>By Truck</t>
  </si>
  <si>
    <t>Description of Goods</t>
  </si>
  <si>
    <t>Unit Price</t>
  </si>
  <si>
    <t>Quantity (SF)</t>
  </si>
  <si>
    <t>Amount</t>
  </si>
  <si>
    <t>NMP-420</t>
  </si>
  <si>
    <t>NMP-421</t>
  </si>
  <si>
    <t>TOTAL</t>
  </si>
  <si>
    <t>Authorized Signature For EXporter</t>
  </si>
  <si>
    <t>Authorized Signature For Importer</t>
  </si>
  <si>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</si>
  <si>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</si>
  <si>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</si>
  <si>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</si>
  <si>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</si>
  <si>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</si>
  <si>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</si>
  <si>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EXPORTER:</t>
  </si>
  <si>
    <t>INVOICE NO :</t>
  </si>
  <si>
    <t xml:space="preserve">XIN BAVET SEZ, Road No. 316A, Trapeang Bon and Prey Kokir Villages, </t>
  </si>
  <si>
    <t>Date:</t>
  </si>
  <si>
    <t xml:space="preserve">Prey Kokir Commune, Chantrea District,Svay Rieng Province, Kingdom of Cambodia </t>
  </si>
  <si>
    <t>DAP :</t>
  </si>
  <si>
    <t>HCM</t>
  </si>
  <si>
    <t>CONSIGNEE :</t>
  </si>
  <si>
    <t xml:space="preserve">KEY BAY FURNITURE CO., LTD
</t>
  </si>
  <si>
    <t>BINH CHANH QUARTER, TAN HIEP WARD, HO CHI MINH CITY,</t>
  </si>
  <si>
    <t>VIETNAM</t>
  </si>
  <si>
    <t>CONTACT: Mr. Khang TEL: 0865215784</t>
  </si>
  <si>
    <t>EMAIL: sales_vn@bjtjfurniture.com/acc.keybay@meinvoice.vn</t>
  </si>
  <si>
    <t xml:space="preserve">SHIP: </t>
  </si>
  <si>
    <t>BY TRUCK FROM BAVET, SVAY RIENG, CAMBODIA TO HO CHI MINH CITY, VIETNAM.</t>
  </si>
  <si>
    <t>Mark &amp; Nº</t>
  </si>
  <si>
    <t>P.O Nº</t>
  </si>
  <si>
    <t>ITEM Nº</t>
  </si>
  <si>
    <t>Description</t>
  </si>
  <si>
    <t>Quantity               (SF)</t>
  </si>
  <si>
    <t>Unite price   (USD)</t>
  </si>
  <si>
    <t>Amount (USD)</t>
  </si>
  <si>
    <t>VENDOR#:</t>
  </si>
  <si>
    <t>KBCGDD195613</t>
  </si>
  <si>
    <t>COW LEATHER</t>
  </si>
  <si>
    <t>Des: LEATHER</t>
  </si>
  <si>
    <t>KBCGDD207432</t>
  </si>
  <si>
    <t>Case Qty:</t>
  </si>
  <si>
    <t>MADE IN CAMBODIA</t>
  </si>
  <si>
    <t>HS.CODE: 4107.12.00</t>
  </si>
  <si>
    <t>TOTAL OF :</t>
  </si>
  <si>
    <t>2 PALLETS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</si>
  <si>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</si>
  <si>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</si>
  <si>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</si>
  <si>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</si>
  <si>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</si>
  <si>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r>
      <rPr>
        <sz val="11"/>
        <color rgb="FF000000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</si>
  <si>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</si>
  <si>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</si>
  <si>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>PACKING LIST</t>
  </si>
  <si>
    <t>CLF2025-228</t>
  </si>
  <si>
    <t>Quantity</t>
  </si>
  <si>
    <t>N.W (kgs)</t>
  </si>
  <si>
    <t>G.W(kgs)</t>
  </si>
  <si>
    <t>CBM</t>
  </si>
  <si>
    <t>PCS</t>
  </si>
  <si>
    <t>SF</t>
  </si>
  <si>
    <r>
      <rPr>
        <sz val="11"/>
        <color rgb="FF000000"/>
        <rFont val="Times New Roman"/>
        <charset val="134"/>
      </rPr>
      <t>BENEFICIARY BANK</t>
    </r>
    <r>
      <rPr>
        <sz val="11"/>
        <color indexed="8"/>
        <rFont val="Times New Roman"/>
        <charset val="134"/>
      </rPr>
      <t>：BANK OF CHINA(HONG KONG)LIMITED PHNOM PENH BRANCH
                                          /BANK OF CHINA PHNOM PENH BRANCH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</si>
</sst>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dd/mm/yyyy"/>
    <numFmt numFmtId="178" formatCode="yyyy/m/d;@"/>
    <numFmt numFmtId="179" formatCode="0.00_ "/>
    <numFmt numFmtId="180" formatCode="[$USD]\ #,##0.00;[$USD]\ \-#,##0.00"/>
    <numFmt numFmtId="181" formatCode="yyyy/mm/dd;@"/>
    <numFmt numFmtId="182" formatCode="#,##0.00_ "/>
  </numFmts>
  <fonts count="43">
    <font>
      <sz val="11"/>
      <name val="Calibri"/>
      <charset val="134"/>
    </font>
    <font>
      <sz val="11"/>
      <color rgb="FF000000"/>
      <name val="Times New Roman"/>
      <charset val="134"/>
    </font>
    <font>
      <b/>
      <sz val="20"/>
      <color rgb="FF000000"/>
      <name val="Times New Roman"/>
      <charset val="134"/>
    </font>
    <font>
      <sz val="10"/>
      <color rgb="FF000000"/>
      <name val="Times New Roman"/>
      <charset val="134"/>
    </font>
    <font>
      <b/>
      <sz val="24"/>
      <color rgb="FF000000"/>
      <name val="Times New Roman"/>
      <charset val="134"/>
    </font>
    <font>
      <b/>
      <u/>
      <sz val="11"/>
      <color rgb="FF000000"/>
      <name val="Times New Roman"/>
      <charset val="134"/>
    </font>
    <font>
      <b/>
      <sz val="12"/>
      <color rgb="FF000000"/>
      <name val="Times New Roman"/>
      <charset val="134"/>
    </font>
    <font>
      <u/>
      <sz val="11"/>
      <color rgb="FF800080"/>
      <name val="Calibri"/>
      <charset val="0"/>
      <scheme val="minor"/>
    </font>
    <font>
      <b/>
      <sz val="11"/>
      <color rgb="FF000000"/>
      <name val="Times New Roman"/>
      <charset val="134"/>
    </font>
    <font>
      <sz val="12"/>
      <color rgb="FF000000"/>
      <name val="Times New Roman"/>
      <charset val="134"/>
    </font>
    <font>
      <sz val="12"/>
      <name val="Times New Roman"/>
      <charset val="134"/>
    </font>
    <font>
      <sz val="12"/>
      <color theme="1"/>
      <name val="Times New Roman"/>
      <charset val="134"/>
    </font>
    <font>
      <sz val="11"/>
      <color rgb="FFFFFFFF"/>
      <name val="Times New Roman"/>
      <charset val="134"/>
    </font>
    <font>
      <b/>
      <sz val="12"/>
      <color theme="1"/>
      <name val="Times New Roman"/>
      <charset val="134"/>
    </font>
    <font>
      <sz val="8"/>
      <color rgb="FF000000"/>
      <name val="微软雅黑"/>
      <charset val="134"/>
    </font>
    <font>
      <sz val="9"/>
      <color rgb="FF000000"/>
      <name val="微软雅黑"/>
      <charset val="134"/>
    </font>
    <font>
      <b/>
      <sz val="18"/>
      <color rgb="FF000000"/>
      <name val="微软雅黑"/>
      <charset val="134"/>
    </font>
    <font>
      <b/>
      <sz val="9"/>
      <color rgb="FF000000"/>
      <name val="微软雅黑"/>
      <charset val="134"/>
    </font>
    <font>
      <sz val="7"/>
      <name val="微软雅黑"/>
      <charset val="134"/>
    </font>
    <font>
      <sz val="10"/>
      <name val="Times New Roman"/>
      <charset val="134"/>
    </font>
    <font>
      <b/>
      <sz val="11"/>
      <color rgb="FF000000"/>
      <name val="微软雅黑"/>
      <charset val="134"/>
    </font>
    <font>
      <sz val="7"/>
      <color rgb="FF000000"/>
      <name val="微软雅黑"/>
      <charset val="134"/>
    </font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indexed="8"/>
      <name val="Times New Roman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2" fillId="0" borderId="0">
      <protection locked="0"/>
    </xf>
    <xf numFmtId="44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42" fontId="23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4" borderId="32" applyNumberFormat="0" applyFon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3" applyNumberFormat="0" applyFill="0" applyAlignment="0" applyProtection="0">
      <alignment vertical="center"/>
    </xf>
    <xf numFmtId="0" fontId="29" fillId="0" borderId="33" applyNumberFormat="0" applyFill="0" applyAlignment="0" applyProtection="0">
      <alignment vertical="center"/>
    </xf>
    <xf numFmtId="0" fontId="30" fillId="0" borderId="34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5" borderId="35" applyNumberFormat="0" applyAlignment="0" applyProtection="0">
      <alignment vertical="center"/>
    </xf>
    <xf numFmtId="0" fontId="32" fillId="6" borderId="36" applyNumberFormat="0" applyAlignment="0" applyProtection="0">
      <alignment vertical="center"/>
    </xf>
    <xf numFmtId="0" fontId="33" fillId="6" borderId="35" applyNumberFormat="0" applyAlignment="0" applyProtection="0">
      <alignment vertical="center"/>
    </xf>
    <xf numFmtId="0" fontId="34" fillId="7" borderId="37" applyNumberFormat="0" applyAlignment="0" applyProtection="0">
      <alignment vertical="center"/>
    </xf>
    <xf numFmtId="0" fontId="35" fillId="0" borderId="38" applyNumberFormat="0" applyFill="0" applyAlignment="0" applyProtection="0">
      <alignment vertical="center"/>
    </xf>
    <xf numFmtId="0" fontId="36" fillId="0" borderId="39" applyNumberFormat="0" applyFill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1" fillId="12" borderId="0" applyNumberFormat="0" applyBorder="0" applyAlignment="0" applyProtection="0">
      <alignment vertical="center"/>
    </xf>
    <xf numFmtId="0" fontId="41" fillId="13" borderId="0" applyNumberFormat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0" fillId="15" borderId="0" applyNumberFormat="0" applyBorder="0" applyAlignment="0" applyProtection="0">
      <alignment vertical="center"/>
    </xf>
    <xf numFmtId="0" fontId="41" fillId="16" borderId="0" applyNumberFormat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40" fillId="19" borderId="0" applyNumberFormat="0" applyBorder="0" applyAlignment="0" applyProtection="0">
      <alignment vertical="center"/>
    </xf>
    <xf numFmtId="0" fontId="41" fillId="20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0" fillId="22" borderId="0" applyNumberFormat="0" applyBorder="0" applyAlignment="0" applyProtection="0">
      <alignment vertical="center"/>
    </xf>
    <xf numFmtId="0" fontId="40" fillId="23" borderId="0" applyNumberFormat="0" applyBorder="0" applyAlignment="0" applyProtection="0">
      <alignment vertical="center"/>
    </xf>
    <xf numFmtId="0" fontId="41" fillId="24" borderId="0" applyNumberFormat="0" applyBorder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1" fillId="29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40" fillId="31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34" borderId="0" applyNumberFormat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1" fillId="0" borderId="0" xfId="0" applyFont="1" applyAlignment="1">
      <alignment vertical="top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4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6" fillId="0" borderId="0" xfId="0" applyFont="1" applyAlignme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left"/>
    </xf>
    <xf numFmtId="0" fontId="3" fillId="0" borderId="0" xfId="0" applyFont="1">
      <alignment vertical="center"/>
    </xf>
    <xf numFmtId="0" fontId="7" fillId="0" borderId="0" xfId="6" applyFont="1" applyAlignment="1"/>
    <xf numFmtId="0" fontId="1" fillId="0" borderId="0" xfId="0" applyFont="1">
      <alignment vertical="center"/>
    </xf>
    <xf numFmtId="0" fontId="8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1" fontId="10" fillId="0" borderId="3" xfId="0" applyNumberFormat="1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3" xfId="0" applyFont="1" applyBorder="1" applyAlignment="1">
      <alignment vertical="center"/>
    </xf>
    <xf numFmtId="0" fontId="1" fillId="0" borderId="7" xfId="0" applyFont="1" applyBorder="1" applyAlignment="1">
      <alignment horizontal="right"/>
    </xf>
    <xf numFmtId="0" fontId="6" fillId="0" borderId="7" xfId="0" applyFont="1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7" xfId="1" applyNumberFormat="1" applyFont="1" applyBorder="1" applyAlignment="1" applyProtection="1">
      <alignment horizontal="center" vertical="center"/>
    </xf>
    <xf numFmtId="2" fontId="6" fillId="0" borderId="7" xfId="1" applyNumberFormat="1" applyFont="1" applyBorder="1" applyAlignment="1" applyProtection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0" borderId="0" xfId="0" applyFont="1" applyAlignment="1"/>
    <xf numFmtId="0" fontId="4" fillId="0" borderId="0" xfId="0" applyFont="1">
      <alignment vertical="center"/>
    </xf>
    <xf numFmtId="0" fontId="6" fillId="0" borderId="0" xfId="0" applyFont="1">
      <alignment vertical="center"/>
    </xf>
    <xf numFmtId="177" fontId="13" fillId="0" borderId="0" xfId="0" applyNumberFormat="1" applyFont="1" applyFill="1" applyAlignment="1">
      <alignment horizontal="left" vertical="center"/>
    </xf>
    <xf numFmtId="178" fontId="6" fillId="0" borderId="0" xfId="0" applyNumberFormat="1" applyFont="1" applyAlignment="1">
      <alignment horizontal="left" vertical="center"/>
    </xf>
    <xf numFmtId="2" fontId="11" fillId="0" borderId="3" xfId="0" applyNumberFormat="1" applyFont="1" applyBorder="1" applyAlignment="1">
      <alignment horizontal="center" vertical="center"/>
    </xf>
    <xf numFmtId="179" fontId="1" fillId="0" borderId="0" xfId="0" applyNumberFormat="1" applyFont="1" applyAlignment="1"/>
    <xf numFmtId="2" fontId="1" fillId="0" borderId="0" xfId="0" applyNumberFormat="1" applyFont="1" applyAlignment="1"/>
    <xf numFmtId="0" fontId="9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/>
    <xf numFmtId="0" fontId="6" fillId="0" borderId="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left"/>
    </xf>
    <xf numFmtId="2" fontId="10" fillId="0" borderId="10" xfId="0" applyNumberFormat="1" applyFont="1" applyBorder="1" applyAlignment="1">
      <alignment horizontal="center" vertical="center"/>
    </xf>
    <xf numFmtId="2" fontId="9" fillId="0" borderId="3" xfId="1" applyNumberFormat="1" applyFont="1" applyBorder="1" applyAlignment="1" applyProtection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179" fontId="9" fillId="0" borderId="3" xfId="0" applyNumberFormat="1" applyFont="1" applyBorder="1" applyAlignment="1">
      <alignment horizontal="center" vertical="center"/>
    </xf>
    <xf numFmtId="179" fontId="10" fillId="0" borderId="3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4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2" fontId="11" fillId="0" borderId="0" xfId="0" applyNumberFormat="1" applyFont="1">
      <alignment vertical="center"/>
    </xf>
    <xf numFmtId="0" fontId="11" fillId="0" borderId="0" xfId="0" applyFont="1">
      <alignment vertical="center"/>
    </xf>
    <xf numFmtId="180" fontId="10" fillId="0" borderId="0" xfId="0" applyNumberFormat="1" applyFont="1" applyAlignment="1">
      <alignment horizontal="center" vertical="center"/>
    </xf>
    <xf numFmtId="180" fontId="14" fillId="0" borderId="0" xfId="0" applyNumberFormat="1" applyFont="1" applyAlignment="1">
      <alignment horizontal="left" vertical="center"/>
    </xf>
    <xf numFmtId="180" fontId="15" fillId="0" borderId="0" xfId="0" applyNumberFormat="1" applyFont="1" applyAlignment="1">
      <alignment horizontal="left" vertical="center"/>
    </xf>
    <xf numFmtId="180" fontId="15" fillId="0" borderId="12" xfId="0" applyNumberFormat="1" applyFont="1" applyBorder="1" applyAlignment="1">
      <alignment horizontal="left" vertical="top" wrapText="1"/>
    </xf>
    <xf numFmtId="180" fontId="15" fillId="0" borderId="2" xfId="0" applyNumberFormat="1" applyFont="1" applyBorder="1" applyAlignment="1">
      <alignment horizontal="left" vertical="top" wrapText="1"/>
    </xf>
    <xf numFmtId="180" fontId="16" fillId="0" borderId="2" xfId="0" applyNumberFormat="1" applyFont="1" applyBorder="1" applyAlignment="1">
      <alignment horizontal="center" vertical="center"/>
    </xf>
    <xf numFmtId="180" fontId="15" fillId="0" borderId="13" xfId="0" applyNumberFormat="1" applyFont="1" applyBorder="1" applyAlignment="1">
      <alignment horizontal="left" vertical="top" wrapText="1"/>
    </xf>
    <xf numFmtId="180" fontId="15" fillId="0" borderId="14" xfId="0" applyNumberFormat="1" applyFont="1" applyBorder="1" applyAlignment="1">
      <alignment horizontal="left" vertical="top" wrapText="1"/>
    </xf>
    <xf numFmtId="180" fontId="17" fillId="0" borderId="14" xfId="0" applyNumberFormat="1" applyFont="1" applyBorder="1" applyAlignment="1">
      <alignment horizontal="center" vertical="center"/>
    </xf>
    <xf numFmtId="180" fontId="18" fillId="3" borderId="15" xfId="0" applyNumberFormat="1" applyFont="1" applyFill="1" applyBorder="1" applyAlignment="1">
      <alignment horizontal="left" vertical="center"/>
    </xf>
    <xf numFmtId="180" fontId="18" fillId="3" borderId="4" xfId="0" applyNumberFormat="1" applyFont="1" applyFill="1" applyBorder="1" applyAlignment="1">
      <alignment horizontal="left" vertical="center"/>
    </xf>
    <xf numFmtId="180" fontId="14" fillId="0" borderId="16" xfId="0" applyNumberFormat="1" applyFont="1" applyBorder="1" applyAlignment="1">
      <alignment horizontal="left" vertical="top" wrapText="1"/>
    </xf>
    <xf numFmtId="180" fontId="14" fillId="0" borderId="7" xfId="0" applyNumberFormat="1" applyFont="1" applyBorder="1" applyAlignment="1">
      <alignment horizontal="left" vertical="top"/>
    </xf>
    <xf numFmtId="180" fontId="14" fillId="0" borderId="11" xfId="0" applyNumberFormat="1" applyFont="1" applyBorder="1" applyAlignment="1">
      <alignment horizontal="left" vertical="top" wrapText="1"/>
    </xf>
    <xf numFmtId="180" fontId="14" fillId="0" borderId="14" xfId="0" applyNumberFormat="1" applyFont="1" applyBorder="1" applyAlignment="1">
      <alignment horizontal="left" vertical="top" wrapText="1"/>
    </xf>
    <xf numFmtId="180" fontId="14" fillId="0" borderId="16" xfId="0" applyNumberFormat="1" applyFont="1" applyBorder="1" applyAlignment="1">
      <alignment horizontal="left" vertical="center"/>
    </xf>
    <xf numFmtId="180" fontId="14" fillId="0" borderId="7" xfId="0" applyNumberFormat="1" applyFont="1" applyBorder="1" applyAlignment="1">
      <alignment horizontal="left" vertical="center"/>
    </xf>
    <xf numFmtId="181" fontId="14" fillId="0" borderId="7" xfId="0" applyNumberFormat="1" applyFont="1" applyBorder="1" applyAlignment="1">
      <alignment horizontal="left" vertical="center"/>
    </xf>
    <xf numFmtId="181" fontId="14" fillId="0" borderId="16" xfId="0" applyNumberFormat="1" applyFont="1" applyBorder="1" applyAlignment="1">
      <alignment horizontal="left" vertical="center"/>
    </xf>
    <xf numFmtId="180" fontId="18" fillId="3" borderId="17" xfId="0" applyNumberFormat="1" applyFont="1" applyFill="1" applyBorder="1" applyAlignment="1">
      <alignment horizontal="left" vertical="center"/>
    </xf>
    <xf numFmtId="180" fontId="18" fillId="3" borderId="18" xfId="0" applyNumberFormat="1" applyFont="1" applyFill="1" applyBorder="1" applyAlignment="1">
      <alignment horizontal="left" vertical="center"/>
    </xf>
    <xf numFmtId="180" fontId="18" fillId="3" borderId="9" xfId="0" applyNumberFormat="1" applyFont="1" applyFill="1" applyBorder="1" applyAlignment="1">
      <alignment horizontal="left" vertical="center"/>
    </xf>
    <xf numFmtId="0" fontId="19" fillId="0" borderId="10" xfId="0" applyFont="1" applyBorder="1" applyAlignment="1">
      <alignment horizontal="center" vertical="center"/>
    </xf>
    <xf numFmtId="0" fontId="19" fillId="0" borderId="19" xfId="0" applyFont="1" applyBorder="1" applyAlignment="1">
      <alignment horizontal="center" vertical="center"/>
    </xf>
    <xf numFmtId="0" fontId="19" fillId="0" borderId="20" xfId="0" applyFont="1" applyBorder="1" applyAlignment="1">
      <alignment horizontal="center" vertical="center"/>
    </xf>
    <xf numFmtId="179" fontId="19" fillId="0" borderId="10" xfId="0" applyNumberFormat="1" applyFont="1" applyBorder="1" applyAlignment="1">
      <alignment horizontal="center" vertical="center"/>
    </xf>
    <xf numFmtId="2" fontId="19" fillId="0" borderId="3" xfId="0" applyNumberFormat="1" applyFont="1" applyBorder="1" applyAlignment="1">
      <alignment horizontal="center" vertical="center"/>
    </xf>
    <xf numFmtId="179" fontId="19" fillId="0" borderId="3" xfId="0" applyNumberFormat="1" applyFont="1" applyBorder="1" applyAlignment="1">
      <alignment horizontal="center" vertical="center"/>
    </xf>
    <xf numFmtId="4" fontId="19" fillId="0" borderId="3" xfId="0" applyNumberFormat="1" applyFont="1" applyBorder="1" applyAlignment="1">
      <alignment horizontal="center" vertical="center"/>
    </xf>
    <xf numFmtId="180" fontId="20" fillId="0" borderId="21" xfId="0" applyNumberFormat="1" applyFont="1" applyBorder="1" applyAlignment="1">
      <alignment horizontal="center" vertical="center"/>
    </xf>
    <xf numFmtId="182" fontId="8" fillId="0" borderId="10" xfId="1" applyNumberFormat="1" applyFont="1" applyBorder="1" applyAlignment="1" applyProtection="1">
      <alignment horizontal="center" vertical="center"/>
    </xf>
    <xf numFmtId="182" fontId="8" fillId="0" borderId="19" xfId="1" applyNumberFormat="1" applyFont="1" applyBorder="1" applyAlignment="1" applyProtection="1">
      <alignment horizontal="center" vertical="center"/>
    </xf>
    <xf numFmtId="182" fontId="8" fillId="0" borderId="3" xfId="1" applyNumberFormat="1" applyFont="1" applyBorder="1" applyAlignment="1" applyProtection="1">
      <alignment horizontal="center" vertical="center"/>
    </xf>
    <xf numFmtId="180" fontId="21" fillId="3" borderId="15" xfId="0" applyNumberFormat="1" applyFont="1" applyFill="1" applyBorder="1" applyAlignment="1">
      <alignment horizontal="center" vertical="center" wrapText="1"/>
    </xf>
    <xf numFmtId="180" fontId="21" fillId="3" borderId="4" xfId="0" applyNumberFormat="1" applyFont="1" applyFill="1" applyBorder="1" applyAlignment="1">
      <alignment horizontal="center" vertical="center"/>
    </xf>
    <xf numFmtId="180" fontId="21" fillId="3" borderId="4" xfId="0" applyNumberFormat="1" applyFont="1" applyFill="1" applyBorder="1" applyAlignment="1">
      <alignment horizontal="center" vertical="center" wrapText="1"/>
    </xf>
    <xf numFmtId="180" fontId="14" fillId="0" borderId="22" xfId="0" applyNumberFormat="1" applyFont="1" applyBorder="1" applyAlignment="1">
      <alignment horizontal="left" vertical="top" wrapText="1"/>
    </xf>
    <xf numFmtId="180" fontId="14" fillId="0" borderId="1" xfId="0" applyNumberFormat="1" applyFont="1" applyBorder="1" applyAlignment="1">
      <alignment horizontal="left" vertical="top"/>
    </xf>
    <xf numFmtId="180" fontId="14" fillId="0" borderId="23" xfId="0" applyNumberFormat="1" applyFont="1" applyBorder="1" applyAlignment="1">
      <alignment horizontal="left" vertical="top"/>
    </xf>
    <xf numFmtId="180" fontId="14" fillId="0" borderId="24" xfId="0" applyNumberFormat="1" applyFont="1" applyBorder="1" applyAlignment="1">
      <alignment horizontal="left" vertical="top"/>
    </xf>
    <xf numFmtId="180" fontId="16" fillId="0" borderId="25" xfId="0" applyNumberFormat="1" applyFont="1" applyBorder="1" applyAlignment="1">
      <alignment horizontal="center" vertical="center"/>
    </xf>
    <xf numFmtId="180" fontId="17" fillId="0" borderId="26" xfId="0" applyNumberFormat="1" applyFont="1" applyBorder="1" applyAlignment="1">
      <alignment horizontal="center" vertical="center"/>
    </xf>
    <xf numFmtId="180" fontId="18" fillId="3" borderId="27" xfId="0" applyNumberFormat="1" applyFont="1" applyFill="1" applyBorder="1" applyAlignment="1">
      <alignment horizontal="left" vertical="center"/>
    </xf>
    <xf numFmtId="180" fontId="14" fillId="0" borderId="26" xfId="0" applyNumberFormat="1" applyFont="1" applyBorder="1" applyAlignment="1">
      <alignment horizontal="left" vertical="top" wrapText="1"/>
    </xf>
    <xf numFmtId="180" fontId="14" fillId="0" borderId="28" xfId="0" applyNumberFormat="1" applyFont="1" applyBorder="1" applyAlignment="1">
      <alignment horizontal="left" vertical="center"/>
    </xf>
    <xf numFmtId="180" fontId="18" fillId="3" borderId="29" xfId="0" applyNumberFormat="1" applyFont="1" applyFill="1" applyBorder="1" applyAlignment="1">
      <alignment horizontal="center" vertical="center"/>
    </xf>
    <xf numFmtId="180" fontId="18" fillId="3" borderId="30" xfId="0" applyNumberFormat="1" applyFont="1" applyFill="1" applyBorder="1" applyAlignment="1">
      <alignment horizontal="center" vertical="center"/>
    </xf>
    <xf numFmtId="2" fontId="3" fillId="0" borderId="3" xfId="1" applyNumberFormat="1" applyFont="1" applyBorder="1" applyAlignment="1" applyProtection="1">
      <alignment horizontal="center" vertical="center"/>
    </xf>
    <xf numFmtId="182" fontId="8" fillId="0" borderId="20" xfId="1" applyNumberFormat="1" applyFont="1" applyBorder="1" applyAlignment="1" applyProtection="1">
      <alignment horizontal="center" vertical="center"/>
    </xf>
    <xf numFmtId="180" fontId="21" fillId="3" borderId="27" xfId="0" applyNumberFormat="1" applyFont="1" applyFill="1" applyBorder="1" applyAlignment="1">
      <alignment horizontal="center" vertical="center"/>
    </xf>
    <xf numFmtId="180" fontId="14" fillId="0" borderId="31" xfId="0" applyNumberFormat="1" applyFont="1" applyBorder="1" applyAlignment="1">
      <alignment horizontal="left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LCH\Documents\WeChat%20Files\wxid_payicstguybp22\FileStorage\File\2023-09\&#25253;&#20851;%20TKB23012-23.8.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"/>
      <sheetName val="PKG"/>
      <sheetName val="PO"/>
      <sheetName val="申报要素"/>
      <sheetName val="Sheet1"/>
    </sheetNames>
    <sheetDataSet>
      <sheetData sheetId="0">
        <row r="8">
          <cell r="D8" t="str">
            <v>T/T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tabSelected="1" workbookViewId="0">
      <selection activeCell="I14" sqref="I14:J14"/>
    </sheetView>
  </sheetViews>
  <sheetFormatPr defaultColWidth="9.14285714285714" defaultRowHeight="18" customHeight="1"/>
  <cols>
    <col min="1" max="7" width="9.57142857142857" style="72" customWidth="1"/>
    <col min="8" max="8" width="12.7142857142857" style="72" customWidth="1"/>
    <col min="9" max="10" width="9.57142857142857" style="72" customWidth="1"/>
    <col min="11" max="11" width="27.2857142857143" style="72" customWidth="1"/>
    <col min="12" max="16384" width="9.14285714285714" style="72"/>
  </cols>
  <sheetData>
    <row r="1" ht="35.1" customHeight="1" spans="1:10">
      <c r="A1" s="73" t="s">
        <v>0</v>
      </c>
      <c r="B1" s="74"/>
      <c r="C1" s="74"/>
      <c r="D1" s="74"/>
      <c r="E1" s="74"/>
      <c r="F1" s="74"/>
      <c r="G1" s="75" t="s">
        <v>1</v>
      </c>
      <c r="H1" s="75"/>
      <c r="I1" s="75"/>
      <c r="J1" s="110"/>
    </row>
    <row r="2" ht="35.1" customHeight="1" spans="1:10">
      <c r="A2" s="76"/>
      <c r="B2" s="77"/>
      <c r="C2" s="77"/>
      <c r="D2" s="77"/>
      <c r="E2" s="77"/>
      <c r="F2" s="77"/>
      <c r="G2" s="78" t="s">
        <v>2</v>
      </c>
      <c r="H2" s="78"/>
      <c r="I2" s="78"/>
      <c r="J2" s="111"/>
    </row>
    <row r="3" s="71" customFormat="1" ht="15" customHeight="1" spans="1:10">
      <c r="A3" s="79" t="s">
        <v>3</v>
      </c>
      <c r="B3" s="80"/>
      <c r="C3" s="80"/>
      <c r="D3" s="80"/>
      <c r="E3" s="80"/>
      <c r="F3" s="80" t="s">
        <v>4</v>
      </c>
      <c r="G3" s="80"/>
      <c r="H3" s="80"/>
      <c r="I3" s="80"/>
      <c r="J3" s="112"/>
    </row>
    <row r="4" ht="99.95" customHeight="1" spans="1:10">
      <c r="A4" s="81" t="s">
        <v>0</v>
      </c>
      <c r="B4" s="82"/>
      <c r="C4" s="82"/>
      <c r="D4" s="82"/>
      <c r="E4" s="82"/>
      <c r="F4" s="83" t="s">
        <v>5</v>
      </c>
      <c r="G4" s="84"/>
      <c r="H4" s="84"/>
      <c r="I4" s="84"/>
      <c r="J4" s="113"/>
    </row>
    <row r="5" s="71" customFormat="1" ht="14.1" customHeight="1" spans="1:10">
      <c r="A5" s="79" t="s">
        <v>6</v>
      </c>
      <c r="B5" s="80"/>
      <c r="C5" s="80"/>
      <c r="D5" s="80" t="s">
        <v>7</v>
      </c>
      <c r="E5" s="80"/>
      <c r="F5" s="80"/>
      <c r="G5" s="80" t="s">
        <v>8</v>
      </c>
      <c r="H5" s="80"/>
      <c r="I5" s="80"/>
      <c r="J5" s="112"/>
    </row>
    <row r="6" ht="23.1" customHeight="1" spans="1:10">
      <c r="A6" s="85" t="s">
        <v>9</v>
      </c>
      <c r="B6" s="86"/>
      <c r="C6" s="86"/>
      <c r="D6" s="87">
        <v>44401</v>
      </c>
      <c r="E6" s="87"/>
      <c r="F6" s="87"/>
      <c r="G6" s="86" t="s">
        <v>10</v>
      </c>
      <c r="H6" s="86"/>
      <c r="I6" s="86"/>
      <c r="J6" s="114"/>
    </row>
    <row r="7" s="71" customFormat="1" ht="14.1" customHeight="1" spans="1:10">
      <c r="A7" s="79" t="s">
        <v>11</v>
      </c>
      <c r="B7" s="80"/>
      <c r="C7" s="80"/>
      <c r="D7" s="80" t="s">
        <v>12</v>
      </c>
      <c r="E7" s="80"/>
      <c r="F7" s="80"/>
      <c r="G7" s="80" t="s">
        <v>13</v>
      </c>
      <c r="H7" s="80"/>
      <c r="I7" s="80"/>
      <c r="J7" s="112"/>
    </row>
    <row r="8" ht="23.1" customHeight="1" spans="1:10">
      <c r="A8" s="85" t="s">
        <v>14</v>
      </c>
      <c r="B8" s="86"/>
      <c r="C8" s="86"/>
      <c r="D8" s="86" t="str">
        <f>[1]INV!D8</f>
        <v>T/T</v>
      </c>
      <c r="E8" s="86"/>
      <c r="F8" s="86"/>
      <c r="G8" s="86" t="s">
        <v>15</v>
      </c>
      <c r="H8" s="86"/>
      <c r="I8" s="86"/>
      <c r="J8" s="114"/>
    </row>
    <row r="9" s="71" customFormat="1" ht="14.1" customHeight="1" spans="1:10">
      <c r="A9" s="79" t="s">
        <v>16</v>
      </c>
      <c r="B9" s="80"/>
      <c r="C9" s="80"/>
      <c r="D9" s="80" t="s">
        <v>17</v>
      </c>
      <c r="E9" s="80"/>
      <c r="F9" s="80"/>
      <c r="G9" s="80" t="s">
        <v>18</v>
      </c>
      <c r="H9" s="80"/>
      <c r="I9" s="80"/>
      <c r="J9" s="112"/>
    </row>
    <row r="10" ht="23.1" customHeight="1" spans="1:10">
      <c r="A10" s="88">
        <f>D6</f>
        <v>44401</v>
      </c>
      <c r="B10" s="87"/>
      <c r="C10" s="87"/>
      <c r="D10" s="86" t="s">
        <v>19</v>
      </c>
      <c r="E10" s="86"/>
      <c r="F10" s="86"/>
      <c r="G10" s="86" t="s">
        <v>20</v>
      </c>
      <c r="H10" s="86"/>
      <c r="I10" s="86"/>
      <c r="J10" s="114"/>
    </row>
    <row r="11" s="71" customFormat="1" ht="14.1" customHeight="1" spans="1:10">
      <c r="A11" s="89" t="s">
        <v>21</v>
      </c>
      <c r="B11" s="90"/>
      <c r="C11" s="90"/>
      <c r="D11" s="90"/>
      <c r="E11" s="90"/>
      <c r="F11" s="91"/>
      <c r="G11" s="80" t="s">
        <v>22</v>
      </c>
      <c r="H11" s="80" t="s">
        <v>23</v>
      </c>
      <c r="I11" s="115" t="s">
        <v>24</v>
      </c>
      <c r="J11" s="116"/>
    </row>
    <row r="12" s="71" customFormat="1" ht="24.95" customHeight="1" spans="1:10">
      <c r="A12" s="92" t="s">
        <v>25</v>
      </c>
      <c r="B12" s="93"/>
      <c r="C12" s="93"/>
      <c r="D12" s="93"/>
      <c r="E12" s="93"/>
      <c r="F12" s="94"/>
      <c r="G12" s="95">
        <f>I12/H12</f>
        <v>1.21</v>
      </c>
      <c r="H12" s="96">
        <v>12248</v>
      </c>
      <c r="I12" s="117">
        <v>14825.12</v>
      </c>
      <c r="J12" s="117"/>
    </row>
    <row r="13" s="71" customFormat="1" ht="24.95" customHeight="1" spans="1:10">
      <c r="A13" s="92" t="s">
        <v>26</v>
      </c>
      <c r="B13" s="93"/>
      <c r="C13" s="93"/>
      <c r="D13" s="93"/>
      <c r="E13" s="93"/>
      <c r="F13" s="94"/>
      <c r="G13" s="97">
        <v>1.3</v>
      </c>
      <c r="H13" s="98">
        <v>5096.6</v>
      </c>
      <c r="I13" s="117">
        <f>H13*G13</f>
        <v>6625.58</v>
      </c>
      <c r="J13" s="117"/>
    </row>
    <row r="14" ht="23.1" customHeight="1" spans="1:10">
      <c r="A14" s="99" t="s">
        <v>27</v>
      </c>
      <c r="B14" s="100"/>
      <c r="C14" s="101"/>
      <c r="D14" s="101"/>
      <c r="E14" s="101"/>
      <c r="F14" s="101"/>
      <c r="G14" s="101"/>
      <c r="H14" s="102">
        <f>SUM(H12:H13)</f>
        <v>17344.6</v>
      </c>
      <c r="I14" s="100">
        <f>SUM(I12:J13)</f>
        <v>21450.7</v>
      </c>
      <c r="J14" s="118"/>
    </row>
    <row r="15" s="71" customFormat="1" ht="14.1" customHeight="1" spans="1:10">
      <c r="A15" s="103" t="s">
        <v>28</v>
      </c>
      <c r="B15" s="104"/>
      <c r="C15" s="104"/>
      <c r="D15" s="104"/>
      <c r="E15" s="104"/>
      <c r="F15" s="105" t="s">
        <v>29</v>
      </c>
      <c r="G15" s="104"/>
      <c r="H15" s="104"/>
      <c r="I15" s="104"/>
      <c r="J15" s="119"/>
    </row>
    <row r="16" ht="115.5" customHeight="1" spans="1:10">
      <c r="A16" s="106"/>
      <c r="B16" s="107"/>
      <c r="C16" s="107"/>
      <c r="D16" s="107"/>
      <c r="E16" s="108"/>
      <c r="F16" s="109"/>
      <c r="G16" s="107"/>
      <c r="H16" s="107"/>
      <c r="I16" s="107"/>
      <c r="J16" s="120"/>
    </row>
  </sheetData>
  <mergeCells count="37">
    <mergeCell ref="G1:J1"/>
    <mergeCell ref="G2:J2"/>
    <mergeCell ref="A3:E3"/>
    <mergeCell ref="F3:J3"/>
    <mergeCell ref="A4:E4"/>
    <mergeCell ref="F4:J4"/>
    <mergeCell ref="A5:C5"/>
    <mergeCell ref="D5:F5"/>
    <mergeCell ref="G5:J5"/>
    <mergeCell ref="A6:C6"/>
    <mergeCell ref="D6:F6"/>
    <mergeCell ref="G6:J6"/>
    <mergeCell ref="A7:C7"/>
    <mergeCell ref="D7:F7"/>
    <mergeCell ref="G7:J7"/>
    <mergeCell ref="A8:C8"/>
    <mergeCell ref="D8:F8"/>
    <mergeCell ref="G8:J8"/>
    <mergeCell ref="A9:C9"/>
    <mergeCell ref="D9:F9"/>
    <mergeCell ref="G9:J9"/>
    <mergeCell ref="A10:C10"/>
    <mergeCell ref="D10:F10"/>
    <mergeCell ref="G10:J10"/>
    <mergeCell ref="A11:F11"/>
    <mergeCell ref="I11:J11"/>
    <mergeCell ref="A12:F12"/>
    <mergeCell ref="I12:J12"/>
    <mergeCell ref="A13:F13"/>
    <mergeCell ref="I13:J13"/>
    <mergeCell ref="B14:G14"/>
    <mergeCell ref="I14:J14"/>
    <mergeCell ref="A15:E15"/>
    <mergeCell ref="F15:J15"/>
    <mergeCell ref="A16:E16"/>
    <mergeCell ref="F16:J16"/>
    <mergeCell ref="A1:F2"/>
  </mergeCells>
  <pageMargins left="0.75" right="0.75" top="1" bottom="1" header="0.5" footer="0.5"/>
  <pageSetup paperSize="9" scale="8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"/>
  <sheetViews>
    <sheetView view="pageBreakPreview" zoomScale="85" zoomScaleNormal="100" topLeftCell="A11" workbookViewId="0">
      <selection activeCell="F24" sqref="F24"/>
    </sheetView>
  </sheetViews>
  <sheetFormatPr defaultColWidth="7.14285714285714" defaultRowHeight="15"/>
  <cols>
    <col min="1" max="1" width="23.8571428571429" style="2" customWidth="1"/>
    <col min="2" max="2" width="31.7142857142857" style="2" customWidth="1"/>
    <col min="3" max="3" width="27.4285714285714" style="2" customWidth="1"/>
    <col min="4" max="4" width="19.5714285714286" style="2" customWidth="1"/>
    <col min="5" max="5" width="18.2857142857143" style="2" customWidth="1"/>
    <col min="6" max="6" width="18.7142857142857" style="2" customWidth="1"/>
    <col min="7" max="7" width="19.4285714285714" style="3" customWidth="1"/>
    <col min="8" max="8" width="0.285714285714286" style="2" customWidth="1"/>
    <col min="9" max="9" width="15.5714285714286" style="2" customWidth="1"/>
    <col min="10" max="11" width="15.8571428571429" style="2" customWidth="1"/>
    <col min="12" max="12" width="17.1428571428571" style="2" customWidth="1"/>
    <col min="13" max="16384" width="7.14285714285714" style="2"/>
  </cols>
  <sheetData>
    <row r="1" ht="38.25" customHeight="1" spans="1:7">
      <c r="A1" s="4" t="s">
        <v>30</v>
      </c>
      <c r="B1" s="4"/>
      <c r="C1" s="4"/>
      <c r="D1" s="4"/>
      <c r="E1" s="4"/>
      <c r="F1" s="4"/>
      <c r="G1" s="4"/>
    </row>
    <row r="2" ht="24" customHeight="1" spans="1:6">
      <c r="A2" s="3" t="s">
        <v>31</v>
      </c>
      <c r="B2" s="3"/>
      <c r="C2" s="3"/>
      <c r="D2" s="3"/>
      <c r="E2" s="3"/>
      <c r="F2" s="3"/>
    </row>
    <row r="3" ht="17.25" customHeight="1" spans="1:7">
      <c r="A3" s="5" t="s">
        <v>32</v>
      </c>
      <c r="B3" s="5"/>
      <c r="C3" s="5"/>
      <c r="D3" s="5"/>
      <c r="E3" s="5"/>
      <c r="F3" s="5"/>
      <c r="G3" s="5"/>
    </row>
    <row r="4" ht="17.25" customHeight="1" spans="1:7">
      <c r="A4" s="5" t="s">
        <v>33</v>
      </c>
      <c r="B4" s="5"/>
      <c r="C4" s="5"/>
      <c r="D4" s="5"/>
      <c r="E4" s="5"/>
      <c r="F4" s="5"/>
      <c r="G4" s="5"/>
    </row>
    <row r="5" ht="25.5" customHeight="1" spans="1:7">
      <c r="A5" s="7" t="s">
        <v>34</v>
      </c>
      <c r="B5" s="7"/>
      <c r="C5" s="7"/>
      <c r="D5" s="7"/>
      <c r="E5" s="7"/>
      <c r="F5" s="7"/>
      <c r="G5" s="7"/>
    </row>
    <row r="6" ht="83.25" customHeight="1" spans="1:7">
      <c r="A6" s="8" t="s">
        <v>35</v>
      </c>
      <c r="B6" s="8"/>
      <c r="C6" s="8"/>
      <c r="D6" s="8"/>
      <c r="E6" s="8"/>
      <c r="F6" s="8"/>
      <c r="G6" s="8"/>
    </row>
    <row r="7" ht="14.25" customHeight="1" spans="6:7">
      <c r="F7" s="9" t="s">
        <v>36</v>
      </c>
      <c r="G7" s="2" t="str">
        <f>'Packing list'!I7</f>
        <v>CLF2025-228</v>
      </c>
    </row>
    <row r="8" ht="30" customHeight="1" spans="1:7">
      <c r="A8" s="10" t="s">
        <v>37</v>
      </c>
      <c r="B8" s="11" t="s">
        <v>30</v>
      </c>
      <c r="E8" s="11"/>
      <c r="F8" s="12" t="s">
        <v>38</v>
      </c>
      <c r="G8" s="47" t="str">
        <f>'Packing list'!I8</f>
        <v>KB-25004</v>
      </c>
    </row>
    <row r="9" ht="21" customHeight="1" spans="2:7">
      <c r="B9" s="2" t="s">
        <v>39</v>
      </c>
      <c r="F9" s="12" t="s">
        <v>40</v>
      </c>
      <c r="G9" s="48">
        <f>'Packing list'!I9</f>
        <v>44401</v>
      </c>
    </row>
    <row r="10" ht="22.5" customHeight="1" spans="2:7">
      <c r="B10" s="2" t="s">
        <v>41</v>
      </c>
      <c r="F10" s="43" t="s">
        <v>42</v>
      </c>
      <c r="G10" s="53" t="s">
        <v>43</v>
      </c>
    </row>
    <row r="11" ht="20.25" customHeight="1" spans="2:2">
      <c r="B11" s="2" t="s">
        <v>34</v>
      </c>
    </row>
    <row r="12" ht="15.75" customHeight="1"/>
    <row r="13" ht="25.5" customHeight="1" spans="2:6">
      <c r="B13" s="54"/>
      <c r="E13" s="55"/>
      <c r="F13" s="55"/>
    </row>
    <row r="14" ht="25.5" customHeight="1" spans="1:6">
      <c r="A14" s="13" t="s">
        <v>44</v>
      </c>
      <c r="B14" s="14" t="s">
        <v>45</v>
      </c>
      <c r="C14" s="15"/>
      <c r="D14" s="15"/>
      <c r="E14" s="15"/>
      <c r="F14" s="15"/>
    </row>
    <row r="15" ht="21" customHeight="1" spans="2:7">
      <c r="B15" s="2" t="s">
        <v>46</v>
      </c>
      <c r="F15" s="12"/>
      <c r="G15" s="49"/>
    </row>
    <row r="16" ht="21" customHeight="1" spans="2:7">
      <c r="B16" s="2" t="s">
        <v>47</v>
      </c>
      <c r="F16" s="12"/>
      <c r="G16" s="49"/>
    </row>
    <row r="17" ht="21" customHeight="1" spans="2:7">
      <c r="B17" s="2" t="s">
        <v>48</v>
      </c>
      <c r="F17" s="12"/>
      <c r="G17" s="49"/>
    </row>
    <row r="18" ht="21" customHeight="1" spans="2:7">
      <c r="B18" s="2" t="s">
        <v>49</v>
      </c>
      <c r="F18" s="12"/>
      <c r="G18" s="49"/>
    </row>
    <row r="19" ht="25.5" customHeight="1" spans="3:6">
      <c r="C19" s="17"/>
      <c r="D19" s="17"/>
      <c r="E19" s="17"/>
      <c r="F19" s="3"/>
    </row>
    <row r="20" ht="27.75" customHeight="1" spans="1:6">
      <c r="A20" s="18" t="s">
        <v>50</v>
      </c>
      <c r="B20" s="2" t="s">
        <v>51</v>
      </c>
      <c r="F20" s="3"/>
    </row>
    <row r="21" ht="27.75" customHeight="1" spans="1:2">
      <c r="A21" s="19"/>
      <c r="B21" s="19"/>
    </row>
    <row r="22" ht="36" customHeight="1" spans="1:7">
      <c r="A22" s="20" t="s">
        <v>52</v>
      </c>
      <c r="B22" s="56" t="s">
        <v>53</v>
      </c>
      <c r="C22" s="21" t="s">
        <v>54</v>
      </c>
      <c r="D22" s="21" t="s">
        <v>55</v>
      </c>
      <c r="E22" s="24" t="s">
        <v>56</v>
      </c>
      <c r="F22" s="24" t="s">
        <v>57</v>
      </c>
      <c r="G22" s="21" t="s">
        <v>58</v>
      </c>
    </row>
    <row r="23" ht="32.1" customHeight="1" spans="1:9">
      <c r="A23" s="57" t="s">
        <v>59</v>
      </c>
      <c r="B23" s="30" t="s">
        <v>60</v>
      </c>
      <c r="C23" s="26" t="s">
        <v>25</v>
      </c>
      <c r="D23" s="27" t="s">
        <v>61</v>
      </c>
      <c r="E23" s="29">
        <v>12248</v>
      </c>
      <c r="F23" s="58">
        <f>G23/E23</f>
        <v>1.21</v>
      </c>
      <c r="G23" s="59">
        <v>14825.12</v>
      </c>
      <c r="H23" s="59"/>
      <c r="I23" s="68"/>
    </row>
    <row r="24" ht="32.1" customHeight="1" spans="1:12">
      <c r="A24" s="57" t="s">
        <v>62</v>
      </c>
      <c r="B24" s="30" t="s">
        <v>63</v>
      </c>
      <c r="C24" s="26" t="s">
        <v>26</v>
      </c>
      <c r="D24" s="60"/>
      <c r="E24" s="29">
        <v>5096.6</v>
      </c>
      <c r="F24" s="58">
        <v>1.3</v>
      </c>
      <c r="G24" s="59">
        <f>E24*F24</f>
        <v>6625.58</v>
      </c>
      <c r="H24" s="59"/>
      <c r="I24" s="69"/>
      <c r="J24" s="70"/>
      <c r="K24" s="70"/>
      <c r="L24" s="70"/>
    </row>
    <row r="25" ht="32.1" customHeight="1" spans="1:12">
      <c r="A25" s="57" t="s">
        <v>64</v>
      </c>
      <c r="B25" s="30"/>
      <c r="C25" s="26"/>
      <c r="D25" s="61"/>
      <c r="E25" s="62"/>
      <c r="F25" s="63"/>
      <c r="G25" s="63"/>
      <c r="I25" s="70"/>
      <c r="J25" s="70"/>
      <c r="K25" s="70"/>
      <c r="L25" s="70"/>
    </row>
    <row r="26" ht="32.1" customHeight="1" spans="1:12">
      <c r="A26" s="57" t="s">
        <v>65</v>
      </c>
      <c r="B26" s="30"/>
      <c r="C26" s="26"/>
      <c r="D26" s="61"/>
      <c r="E26" s="62"/>
      <c r="F26" s="63"/>
      <c r="G26" s="63"/>
      <c r="I26" s="70"/>
      <c r="J26" s="70"/>
      <c r="K26" s="70"/>
      <c r="L26" s="70"/>
    </row>
    <row r="27" ht="27.75" customHeight="1" spans="1:7">
      <c r="A27" s="64"/>
      <c r="B27" s="20" t="s">
        <v>66</v>
      </c>
      <c r="C27" s="61"/>
      <c r="D27" s="61"/>
      <c r="E27" s="61"/>
      <c r="F27" s="61"/>
      <c r="G27" s="63"/>
    </row>
    <row r="28" ht="27.75" customHeight="1" spans="1:7">
      <c r="A28" s="65"/>
      <c r="B28" s="20" t="s">
        <v>67</v>
      </c>
      <c r="C28" s="66" t="s">
        <v>68</v>
      </c>
      <c r="D28" s="66"/>
      <c r="E28" s="66">
        <f>SUM(E23:E27)</f>
        <v>17344.6</v>
      </c>
      <c r="F28" s="20"/>
      <c r="G28" s="66">
        <f>SUM(G23:G27)</f>
        <v>21450.7</v>
      </c>
    </row>
    <row r="29" ht="27.75" customHeight="1" spans="1:2">
      <c r="A29" s="19"/>
      <c r="B29" s="19"/>
    </row>
    <row r="30" ht="42" customHeight="1" spans="1:4">
      <c r="A30" s="39" t="s">
        <v>69</v>
      </c>
      <c r="B30" s="39"/>
      <c r="C30" s="39"/>
      <c r="D30" s="39"/>
    </row>
    <row r="31" ht="61.5" customHeight="1" spans="1:5">
      <c r="A31" s="40" t="s">
        <v>70</v>
      </c>
      <c r="B31" s="41" t="s">
        <v>71</v>
      </c>
      <c r="C31" s="41"/>
      <c r="D31" s="41"/>
      <c r="E31" s="41"/>
    </row>
    <row r="32" ht="49.5" customHeight="1" spans="1:6">
      <c r="A32" s="42" t="s">
        <v>72</v>
      </c>
      <c r="B32" s="42"/>
      <c r="C32" s="42"/>
      <c r="D32" s="42"/>
      <c r="E32" s="42"/>
      <c r="F32" s="42"/>
    </row>
    <row r="33" ht="24.75" customHeight="1" spans="1:7">
      <c r="A33" s="1" t="s">
        <v>73</v>
      </c>
      <c r="B33" s="1"/>
      <c r="C33" s="1"/>
      <c r="D33" s="1"/>
      <c r="E33" s="1"/>
      <c r="F33" s="1"/>
      <c r="G33" s="1"/>
    </row>
    <row r="34" s="1" customFormat="1" ht="27" customHeight="1" spans="1:1">
      <c r="A34" s="1" t="s">
        <v>74</v>
      </c>
    </row>
    <row r="35" ht="42" customHeight="1" spans="5:6">
      <c r="E35" s="55"/>
      <c r="F35" s="43" t="s">
        <v>30</v>
      </c>
    </row>
    <row r="36" ht="24" customHeight="1" spans="6:6">
      <c r="F36" s="44" t="s">
        <v>75</v>
      </c>
    </row>
    <row r="37" ht="69.75" customHeight="1"/>
    <row r="38" ht="42" customHeight="1" spans="6:6">
      <c r="F38" s="9" t="s">
        <v>76</v>
      </c>
    </row>
    <row r="39" ht="53.1" customHeight="1" spans="6:7">
      <c r="F39" s="67" t="s">
        <v>76</v>
      </c>
      <c r="G39" s="9"/>
    </row>
    <row r="40" ht="27.75" customHeight="1"/>
    <row r="41" ht="27.75" customHeight="1"/>
    <row r="42" ht="27.75" customHeight="1"/>
    <row r="43" ht="24.75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customHeight="1"/>
  </sheetData>
  <mergeCells count="14">
    <mergeCell ref="A1:G1"/>
    <mergeCell ref="A2:G2"/>
    <mergeCell ref="A3:G3"/>
    <mergeCell ref="A4:G4"/>
    <mergeCell ref="A5:G5"/>
    <mergeCell ref="A6:G6"/>
    <mergeCell ref="G23:H23"/>
    <mergeCell ref="G24:H24"/>
    <mergeCell ref="A30:C30"/>
    <mergeCell ref="B31:C31"/>
    <mergeCell ref="A32:C32"/>
    <mergeCell ref="A33:G33"/>
    <mergeCell ref="A34:G34"/>
    <mergeCell ref="D23:D24"/>
  </mergeCells>
  <conditionalFormatting sqref="J30:J42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9"/>
  <sheetViews>
    <sheetView view="pageBreakPreview" zoomScaleNormal="80" topLeftCell="A5" workbookViewId="0">
      <selection activeCell="I23" sqref="I23:I24"/>
    </sheetView>
  </sheetViews>
  <sheetFormatPr defaultColWidth="7.14285714285714" defaultRowHeight="15"/>
  <cols>
    <col min="1" max="1" width="25.4285714285714" style="2" customWidth="1"/>
    <col min="2" max="2" width="31.7142857142857" style="2" customWidth="1"/>
    <col min="3" max="3" width="23.1428571428571" style="2" customWidth="1"/>
    <col min="4" max="4" width="19" style="2" customWidth="1"/>
    <col min="5" max="5" width="13.2857142857143" style="2" customWidth="1"/>
    <col min="6" max="6" width="16.1428571428571" style="2" customWidth="1"/>
    <col min="7" max="7" width="13.7142857142857" style="2" customWidth="1"/>
    <col min="8" max="8" width="16.8571428571429" style="2" customWidth="1"/>
    <col min="9" max="9" width="18.7142857142857" style="3" customWidth="1"/>
    <col min="10" max="10" width="20.5714285714286" style="2" customWidth="1"/>
    <col min="11" max="11" width="10" style="2" customWidth="1"/>
    <col min="12" max="12" width="25.1428571428571" style="2" customWidth="1"/>
    <col min="13" max="13" width="15.5714285714286" style="2" customWidth="1"/>
    <col min="14" max="14" width="10.2857142857143" style="2" customWidth="1"/>
    <col min="15" max="15" width="7.14285714285714" style="2"/>
    <col min="16" max="16" width="12.4285714285714" style="2" customWidth="1"/>
    <col min="17" max="16384" width="7.14285714285714" style="2"/>
  </cols>
  <sheetData>
    <row r="1" ht="38.25" customHeight="1" spans="1:11">
      <c r="A1" s="4" t="s">
        <v>30</v>
      </c>
      <c r="B1" s="4"/>
      <c r="C1" s="4"/>
      <c r="D1" s="4"/>
      <c r="E1" s="4"/>
      <c r="F1" s="4"/>
      <c r="G1" s="4"/>
      <c r="H1" s="4"/>
      <c r="I1" s="4"/>
      <c r="J1" s="45"/>
      <c r="K1" s="45"/>
    </row>
    <row r="2" ht="24" customHeight="1" spans="1:8">
      <c r="A2" s="3" t="s">
        <v>31</v>
      </c>
      <c r="B2" s="3"/>
      <c r="C2" s="3"/>
      <c r="D2" s="3"/>
      <c r="E2" s="3"/>
      <c r="F2" s="3"/>
      <c r="G2" s="3"/>
      <c r="H2" s="3"/>
    </row>
    <row r="3" ht="25.5" customHeight="1" spans="1:11">
      <c r="A3" s="5" t="s">
        <v>32</v>
      </c>
      <c r="B3" s="5"/>
      <c r="C3" s="5"/>
      <c r="D3" s="5"/>
      <c r="E3" s="5"/>
      <c r="F3" s="5"/>
      <c r="G3" s="5"/>
      <c r="H3" s="5"/>
      <c r="I3" s="5"/>
      <c r="J3" s="1"/>
      <c r="K3" s="1"/>
    </row>
    <row r="4" ht="25.5" customHeight="1" spans="1:11">
      <c r="A4" s="6" t="s">
        <v>33</v>
      </c>
      <c r="B4" s="6"/>
      <c r="C4" s="6"/>
      <c r="D4" s="6"/>
      <c r="E4" s="6"/>
      <c r="F4" s="6"/>
      <c r="G4" s="6"/>
      <c r="H4" s="6"/>
      <c r="I4" s="6"/>
      <c r="J4" s="1"/>
      <c r="K4" s="1"/>
    </row>
    <row r="5" ht="25.5" customHeight="1" spans="1:11">
      <c r="A5" s="7" t="s">
        <v>34</v>
      </c>
      <c r="B5" s="7"/>
      <c r="C5" s="7"/>
      <c r="D5" s="7"/>
      <c r="E5" s="7"/>
      <c r="F5" s="7"/>
      <c r="G5" s="7"/>
      <c r="H5" s="7"/>
      <c r="I5" s="7"/>
      <c r="J5" s="1"/>
      <c r="K5" s="1"/>
    </row>
    <row r="6" ht="54" customHeight="1" spans="1:11">
      <c r="A6" s="8" t="s">
        <v>77</v>
      </c>
      <c r="B6" s="8"/>
      <c r="C6" s="8"/>
      <c r="D6" s="8"/>
      <c r="E6" s="8"/>
      <c r="F6" s="8"/>
      <c r="G6" s="8"/>
      <c r="H6" s="8"/>
      <c r="I6" s="8"/>
      <c r="J6" s="46"/>
      <c r="K6" s="46"/>
    </row>
    <row r="7" ht="14.25" customHeight="1" spans="8:9">
      <c r="H7" s="9" t="s">
        <v>36</v>
      </c>
      <c r="I7" s="2" t="s">
        <v>78</v>
      </c>
    </row>
    <row r="8" ht="30" customHeight="1" spans="1:9">
      <c r="A8" s="10" t="s">
        <v>37</v>
      </c>
      <c r="B8" s="11" t="s">
        <v>30</v>
      </c>
      <c r="F8" s="11"/>
      <c r="G8" s="11"/>
      <c r="H8" s="12" t="s">
        <v>38</v>
      </c>
      <c r="I8" s="47" t="s">
        <v>9</v>
      </c>
    </row>
    <row r="9" ht="21" customHeight="1" spans="2:9">
      <c r="B9" s="2" t="s">
        <v>39</v>
      </c>
      <c r="H9" s="12" t="s">
        <v>40</v>
      </c>
      <c r="I9" s="48">
        <v>44401</v>
      </c>
    </row>
    <row r="10" ht="21" customHeight="1" spans="2:9">
      <c r="B10" s="2" t="s">
        <v>41</v>
      </c>
      <c r="H10" s="12" t="s">
        <v>42</v>
      </c>
      <c r="I10" s="49" t="s">
        <v>43</v>
      </c>
    </row>
    <row r="11" ht="20.25" customHeight="1" spans="2:2">
      <c r="B11" s="2" t="s">
        <v>34</v>
      </c>
    </row>
    <row r="12" ht="15.75" customHeight="1"/>
    <row r="13" ht="25.5" customHeight="1" spans="1:9">
      <c r="A13" s="13" t="s">
        <v>44</v>
      </c>
      <c r="B13" s="14" t="s">
        <v>45</v>
      </c>
      <c r="C13" s="15"/>
      <c r="D13" s="15"/>
      <c r="E13" s="15"/>
      <c r="F13" s="15"/>
      <c r="G13" s="3"/>
      <c r="I13" s="2"/>
    </row>
    <row r="14" ht="21" customHeight="1" spans="2:9">
      <c r="B14" s="2" t="s">
        <v>46</v>
      </c>
      <c r="H14" s="12"/>
      <c r="I14" s="49"/>
    </row>
    <row r="15" ht="21" customHeight="1" spans="2:9">
      <c r="B15" s="2" t="s">
        <v>47</v>
      </c>
      <c r="H15" s="12"/>
      <c r="I15" s="49"/>
    </row>
    <row r="16" ht="21" customHeight="1" spans="2:9">
      <c r="B16" s="2" t="s">
        <v>48</v>
      </c>
      <c r="H16" s="12"/>
      <c r="I16" s="49"/>
    </row>
    <row r="17" ht="21" customHeight="1" spans="2:9">
      <c r="B17" s="2" t="s">
        <v>49</v>
      </c>
      <c r="C17" s="16"/>
      <c r="H17" s="12"/>
      <c r="I17" s="49"/>
    </row>
    <row r="18" ht="25.5" customHeight="1" spans="2:9">
      <c r="B18" s="17"/>
      <c r="C18" s="17"/>
      <c r="D18" s="17"/>
      <c r="E18" s="17"/>
      <c r="F18" s="3"/>
      <c r="G18" s="3"/>
      <c r="I18" s="2"/>
    </row>
    <row r="19" ht="27.75" customHeight="1" spans="1:9">
      <c r="A19" s="18" t="s">
        <v>50</v>
      </c>
      <c r="B19" s="2" t="s">
        <v>51</v>
      </c>
      <c r="F19" s="3"/>
      <c r="G19" s="3"/>
      <c r="I19" s="2"/>
    </row>
    <row r="20" ht="27.75" customHeight="1" spans="1:2">
      <c r="A20" s="19"/>
      <c r="B20" s="19"/>
    </row>
    <row r="21" ht="27.75" customHeight="1" spans="1:9">
      <c r="A21" s="20" t="s">
        <v>52</v>
      </c>
      <c r="B21" s="21" t="s">
        <v>53</v>
      </c>
      <c r="C21" s="21" t="s">
        <v>54</v>
      </c>
      <c r="D21" s="21" t="s">
        <v>55</v>
      </c>
      <c r="E21" s="22" t="s">
        <v>79</v>
      </c>
      <c r="F21" s="22"/>
      <c r="G21" s="22" t="s">
        <v>80</v>
      </c>
      <c r="H21" s="22" t="s">
        <v>81</v>
      </c>
      <c r="I21" s="20" t="s">
        <v>82</v>
      </c>
    </row>
    <row r="22" ht="27.75" customHeight="1" spans="1:9">
      <c r="A22" s="20"/>
      <c r="B22" s="23"/>
      <c r="C22" s="23"/>
      <c r="D22" s="23"/>
      <c r="E22" s="24" t="s">
        <v>83</v>
      </c>
      <c r="F22" s="24" t="s">
        <v>84</v>
      </c>
      <c r="G22" s="24"/>
      <c r="H22" s="24"/>
      <c r="I22" s="21"/>
    </row>
    <row r="23" ht="27.75" customHeight="1" spans="1:13">
      <c r="A23" s="25" t="s">
        <v>59</v>
      </c>
      <c r="B23" s="26" t="s">
        <v>60</v>
      </c>
      <c r="C23" s="26" t="s">
        <v>25</v>
      </c>
      <c r="D23" s="27" t="s">
        <v>61</v>
      </c>
      <c r="E23" s="28">
        <v>232</v>
      </c>
      <c r="F23" s="29">
        <v>12248</v>
      </c>
      <c r="G23" s="29">
        <v>974.5</v>
      </c>
      <c r="H23" s="29">
        <v>1019.5</v>
      </c>
      <c r="I23" s="50">
        <v>2.77</v>
      </c>
      <c r="M23" s="51"/>
    </row>
    <row r="24" ht="27.75" customHeight="1" spans="1:13">
      <c r="A24" s="25" t="s">
        <v>62</v>
      </c>
      <c r="B24" s="30" t="s">
        <v>63</v>
      </c>
      <c r="C24" s="26" t="s">
        <v>26</v>
      </c>
      <c r="D24" s="31"/>
      <c r="E24" s="28">
        <v>96</v>
      </c>
      <c r="F24" s="29">
        <v>5096.6</v>
      </c>
      <c r="G24" s="29">
        <v>374</v>
      </c>
      <c r="H24" s="29">
        <v>419</v>
      </c>
      <c r="I24" s="50">
        <v>2.06</v>
      </c>
      <c r="M24" s="51"/>
    </row>
    <row r="25" ht="27.75" customHeight="1" spans="1:14">
      <c r="A25" s="25" t="s">
        <v>64</v>
      </c>
      <c r="B25" s="30"/>
      <c r="C25" s="26"/>
      <c r="D25" s="32"/>
      <c r="E25" s="26"/>
      <c r="F25" s="29"/>
      <c r="G25" s="29"/>
      <c r="H25" s="29"/>
      <c r="I25" s="50"/>
      <c r="M25" s="51"/>
      <c r="N25" s="51"/>
    </row>
    <row r="26" ht="27.75" customHeight="1" spans="1:10">
      <c r="A26" s="25" t="s">
        <v>65</v>
      </c>
      <c r="B26" s="30"/>
      <c r="C26" s="26"/>
      <c r="D26" s="32"/>
      <c r="E26" s="26"/>
      <c r="F26" s="29"/>
      <c r="G26" s="29"/>
      <c r="H26" s="29"/>
      <c r="I26" s="50"/>
      <c r="J26" s="52"/>
    </row>
    <row r="27" ht="27.75" customHeight="1" spans="1:12">
      <c r="A27" s="33"/>
      <c r="B27" s="34"/>
      <c r="C27" s="35" t="s">
        <v>68</v>
      </c>
      <c r="D27" s="36"/>
      <c r="E27" s="37">
        <f>SUM(E23:E26)</f>
        <v>328</v>
      </c>
      <c r="F27" s="38">
        <f>SUM(F23:F26)</f>
        <v>17344.6</v>
      </c>
      <c r="G27" s="38">
        <f>SUM(G23:G26)</f>
        <v>1348.5</v>
      </c>
      <c r="H27" s="38">
        <f>SUM(H23:H26)</f>
        <v>1438.5</v>
      </c>
      <c r="I27" s="38">
        <f>SUM(I23:I26)</f>
        <v>4.83</v>
      </c>
      <c r="J27" s="52"/>
      <c r="L27" s="43"/>
    </row>
    <row r="28" ht="27.75" customHeight="1" spans="1:12">
      <c r="A28" s="19"/>
      <c r="B28" s="19"/>
      <c r="L28" s="43"/>
    </row>
    <row r="29" ht="48" customHeight="1" spans="1:12">
      <c r="A29" s="39" t="s">
        <v>69</v>
      </c>
      <c r="B29" s="39"/>
      <c r="C29" s="39"/>
      <c r="D29" s="39"/>
      <c r="E29" s="39"/>
      <c r="L29" s="43"/>
    </row>
    <row r="30" ht="59.1" customHeight="1" spans="1:12">
      <c r="A30" s="40" t="s">
        <v>70</v>
      </c>
      <c r="B30" s="41" t="s">
        <v>71</v>
      </c>
      <c r="C30" s="41"/>
      <c r="D30" s="41"/>
      <c r="E30" s="41"/>
      <c r="F30" s="41"/>
      <c r="G30" s="41"/>
      <c r="L30" s="43"/>
    </row>
    <row r="31" ht="48" customHeight="1" spans="1:12">
      <c r="A31" s="42" t="s">
        <v>85</v>
      </c>
      <c r="B31" s="42"/>
      <c r="C31" s="42"/>
      <c r="D31" s="42"/>
      <c r="E31" s="42"/>
      <c r="F31" s="42"/>
      <c r="G31" s="42"/>
      <c r="H31" s="42"/>
      <c r="J31" s="1"/>
      <c r="K31" s="1"/>
      <c r="L31" s="43"/>
    </row>
    <row r="32" ht="48" customHeight="1" spans="1:11">
      <c r="A32" s="1" t="s">
        <v>73</v>
      </c>
      <c r="B32" s="1"/>
      <c r="C32" s="1"/>
      <c r="D32" s="1"/>
      <c r="E32" s="1"/>
      <c r="F32" s="1"/>
      <c r="G32" s="1"/>
      <c r="H32" s="1"/>
      <c r="I32" s="1"/>
      <c r="J32" s="1"/>
      <c r="K32" s="1"/>
    </row>
    <row r="33" s="1" customFormat="1" ht="48" customHeight="1" spans="1:1">
      <c r="A33" s="1" t="s">
        <v>74</v>
      </c>
    </row>
    <row r="34" ht="42" customHeight="1" spans="8:8">
      <c r="H34" s="43" t="s">
        <v>30</v>
      </c>
    </row>
    <row r="35" ht="24" customHeight="1" spans="8:8">
      <c r="H35" s="44"/>
    </row>
    <row r="36" ht="69.75" customHeight="1"/>
    <row r="37" ht="42" customHeight="1"/>
    <row r="38" ht="53.1" customHeight="1" spans="8:10">
      <c r="H38" s="9"/>
      <c r="I38" s="9"/>
      <c r="J38" s="9"/>
    </row>
    <row r="39" ht="27.75" customHeight="1"/>
    <row r="40" ht="27.75" customHeight="1"/>
    <row r="41" ht="27.75" customHeight="1"/>
    <row r="42" ht="24.75" customHeight="1"/>
    <row r="43" ht="21" customHeight="1"/>
    <row r="44" ht="21" customHeight="1"/>
    <row r="45" ht="21" customHeight="1"/>
    <row r="46" ht="21" customHeight="1"/>
    <row r="47" ht="21" customHeight="1"/>
    <row r="48" ht="21" customHeight="1"/>
    <row r="49" ht="21" customHeight="1"/>
    <row r="50" ht="21" customHeight="1"/>
    <row r="51" ht="25.5" customHeight="1"/>
    <row r="52" ht="21" customHeight="1"/>
    <row r="53" ht="21" customHeight="1"/>
    <row r="54" ht="21" customHeight="1"/>
    <row r="55" ht="21" customHeight="1"/>
    <row r="56" ht="21" customHeight="1"/>
    <row r="57" ht="17.25" customHeight="1"/>
    <row r="69" customHeight="1"/>
  </sheetData>
  <autoFilter xmlns:etc="http://www.wps.cn/officeDocument/2017/etCustomData" ref="A22:I27" etc:filterBottomFollowUsedRange="0">
    <extLst/>
  </autoFilter>
  <mergeCells count="22">
    <mergeCell ref="A1:I1"/>
    <mergeCell ref="A2:I2"/>
    <mergeCell ref="A3:I3"/>
    <mergeCell ref="A4:I4"/>
    <mergeCell ref="A5:I5"/>
    <mergeCell ref="A6:I6"/>
    <mergeCell ref="E21:F21"/>
    <mergeCell ref="A29:C29"/>
    <mergeCell ref="B30:C30"/>
    <mergeCell ref="A31:C31"/>
    <mergeCell ref="A32:K32"/>
    <mergeCell ref="A33:K33"/>
    <mergeCell ref="J37:K37"/>
    <mergeCell ref="A21:A22"/>
    <mergeCell ref="B21:B22"/>
    <mergeCell ref="C21:C22"/>
    <mergeCell ref="D21:D22"/>
    <mergeCell ref="D23:D24"/>
    <mergeCell ref="G21:G22"/>
    <mergeCell ref="H21:H22"/>
    <mergeCell ref="I21:I22"/>
    <mergeCell ref="L28:L29"/>
  </mergeCells>
  <conditionalFormatting sqref="N29:N41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50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Contract</vt:lpstr>
      <vt:lpstr>Invoice</vt:lpstr>
      <vt:lpstr>Packing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hengh</cp:lastModifiedBy>
  <dcterms:created xsi:type="dcterms:W3CDTF">2015-06-05T04:17:00Z</dcterms:created>
  <dcterms:modified xsi:type="dcterms:W3CDTF">2025-07-25T03:21:24Z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BFF541BFCBA247EA96B036B932189CC0_13</vt:lpwstr>
  </property>
  <property fmtid="{D5CDD505-2E9C-101B-9397-08002B2CF9AE}" pid="3" name="KSOProductBuildVer">
    <vt:lpwstr>1033-12.2.0.21931</vt:lpwstr>
  </property>
</Properties>
</file>