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JPZ031127\Documents\"/>
    </mc:Choice>
  </mc:AlternateContent>
  <xr:revisionPtr revIDLastSave="0" documentId="13_ncr:1_{D2F92284-5E64-4A7F-863F-3023A34A1AC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" i="1" l="1"/>
  <c r="R8" i="1"/>
  <c r="R6" i="1"/>
  <c r="R4" i="1"/>
  <c r="Q11" i="1"/>
  <c r="Q10" i="1"/>
  <c r="O10" i="1"/>
  <c r="J10" i="1"/>
  <c r="Q9" i="1"/>
  <c r="O9" i="1"/>
  <c r="Q8" i="1"/>
  <c r="O8" i="1"/>
  <c r="J8" i="1"/>
  <c r="Q7" i="1"/>
  <c r="O7" i="1"/>
  <c r="Q6" i="1"/>
  <c r="O6" i="1"/>
  <c r="J6" i="1"/>
  <c r="Q5" i="1"/>
  <c r="O5" i="1"/>
  <c r="Q4" i="1"/>
  <c r="Q12" i="1" s="1"/>
  <c r="O4" i="1"/>
  <c r="O12" i="1" s="1"/>
  <c r="J4" i="1"/>
</calcChain>
</file>

<file path=xl/sharedStrings.xml><?xml version="1.0" encoding="utf-8"?>
<sst xmlns="http://schemas.openxmlformats.org/spreadsheetml/2006/main" count="70" uniqueCount="41">
  <si>
    <t>货物装运通知单</t>
  </si>
  <si>
    <t>走一般贸易要产地证</t>
  </si>
  <si>
    <t>客户：Trayton Furniture Vietnam Company Limited</t>
  </si>
  <si>
    <t>装运日期：25.7.9</t>
  </si>
  <si>
    <t>装运物流：柬埔寨发越南</t>
  </si>
  <si>
    <t>形式发票：JLFTLT-VC25002</t>
  </si>
  <si>
    <t>入库时间</t>
  </si>
  <si>
    <t>TTX编号</t>
  </si>
  <si>
    <t>级别</t>
  </si>
  <si>
    <t>手册号</t>
  </si>
  <si>
    <t>运费平均单价</t>
  </si>
  <si>
    <t>2506054-01</t>
  </si>
  <si>
    <t>VNPO-000692</t>
  </si>
  <si>
    <t>XZGY-FH-深棕219</t>
  </si>
  <si>
    <t>SP0F</t>
  </si>
  <si>
    <t>A级</t>
  </si>
  <si>
    <t>加利福发越南</t>
  </si>
  <si>
    <t>2.2*1.1*0.62</t>
  </si>
  <si>
    <t>一块板</t>
  </si>
  <si>
    <t>2.2*1.1*0.52</t>
  </si>
  <si>
    <t>2506055-01</t>
  </si>
  <si>
    <t>TX-XM-深棕685</t>
  </si>
  <si>
    <t>CG0G</t>
  </si>
  <si>
    <t>B级</t>
  </si>
  <si>
    <t>2.2*1.1*0.5</t>
  </si>
  <si>
    <t>2506055-02</t>
  </si>
  <si>
    <t>TX-深棕685</t>
  </si>
  <si>
    <t>CG1G</t>
  </si>
  <si>
    <t>2.2*1.1*0.54</t>
  </si>
  <si>
    <t>运费</t>
  </si>
  <si>
    <t>cbm</t>
  </si>
  <si>
    <t>aasdas</t>
  </si>
  <si>
    <t>po</t>
  </si>
  <si>
    <t>item</t>
  </si>
  <si>
    <t>pcs</t>
  </si>
  <si>
    <t>sqft</t>
  </si>
  <si>
    <t>pallet</t>
  </si>
  <si>
    <t>net</t>
  </si>
  <si>
    <t>gross</t>
  </si>
  <si>
    <t>unit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</si>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</sst>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1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name val="宋体"/>
      <charset val="134"/>
    </font>
    <font>
      <b/>
      <sz val="20"/>
      <name val="微软雅黑"/>
      <charset val="134"/>
    </font>
    <font>
      <b/>
      <sz val="12"/>
      <name val="微软雅黑"/>
      <charset val="134"/>
    </font>
    <font>
      <b/>
      <sz val="12"/>
      <name val="宋体"/>
      <charset val="134"/>
    </font>
    <font>
      <b/>
      <sz val="11"/>
      <name val="宋体"/>
      <charset val="134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0"/>
      <color indexed="8"/>
      <name val="宋体"/>
      <charset val="134"/>
    </font>
    <font>
      <sz val="12"/>
      <color theme="1"/>
      <name val="宋体"/>
      <charset val="134"/>
    </font>
    <font>
      <sz val="1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/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2" xfId="0" applyFont="1" applyBorder="1" applyAlignment="1" applyProtection="1">
      <alignment horizontal="center" vertical="center" wrapText="1" readingOrder="1"/>
      <protection locked="0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0" borderId="4" xfId="0" applyFont="1" applyBorder="1" applyAlignment="1" applyProtection="1">
      <alignment horizontal="center" vertical="center" wrapText="1" readingOrder="1"/>
      <protection locked="0"/>
    </xf>
    <xf numFmtId="0" fontId="1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9" fillId="0" borderId="1" xfId="0" applyFont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4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"/>
  <sheetViews>
    <sheetView tabSelected="1" workbookViewId="0">
      <selection activeCell="R4" sqref="R4"/>
    </sheetView>
  </sheetViews>
  <sheetFormatPr defaultColWidth="9" defaultRowHeight="15"/>
  <cols>
    <col min="1" max="1" width="11.85546875" customWidth="1"/>
    <col min="2" max="2" width="11.7109375" customWidth="1"/>
    <col min="3" max="3" width="13.28515625" customWidth="1"/>
    <col min="4" max="4" width="18" customWidth="1"/>
    <col min="5" max="5" width="9.7109375" customWidth="1"/>
    <col min="12" max="12" width="13.140625" customWidth="1"/>
    <col min="14" max="15" width="10.42578125"/>
    <col min="16" max="16" width="17.140625" customWidth="1"/>
    <col min="17" max="17" width="10.42578125"/>
    <col min="18" max="18" width="14.85546875" customWidth="1"/>
  </cols>
  <sheetData>
    <row r="1" spans="1:18" ht="24" customHeight="1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30" t="s">
        <v>1</v>
      </c>
      <c r="P1" s="30"/>
      <c r="Q1" s="30"/>
    </row>
    <row r="2" spans="1:18" ht="24" customHeight="1">
      <c r="A2" s="31" t="s">
        <v>2</v>
      </c>
      <c r="B2" s="31"/>
      <c r="C2" s="32"/>
      <c r="D2" s="31"/>
      <c r="E2" s="31"/>
      <c r="F2" s="31"/>
      <c r="G2" s="32" t="s">
        <v>3</v>
      </c>
      <c r="H2" s="32"/>
      <c r="I2" s="32"/>
      <c r="J2" s="32"/>
      <c r="K2" s="32" t="s">
        <v>4</v>
      </c>
      <c r="L2" s="32"/>
      <c r="M2" s="32"/>
      <c r="N2" s="33"/>
      <c r="O2" s="34" t="s">
        <v>5</v>
      </c>
      <c r="P2" s="34"/>
      <c r="Q2" s="35"/>
    </row>
    <row r="3" spans="1:18" s="1" customFormat="1" ht="24" customHeight="1">
      <c r="A3" s="4" t="s">
        <v>6</v>
      </c>
      <c r="B3" s="5" t="s">
        <v>32</v>
      </c>
      <c r="C3" s="6" t="s">
        <v>32</v>
      </c>
      <c r="D3" s="5" t="s">
        <v>7</v>
      </c>
      <c r="E3" s="5" t="s">
        <v>33</v>
      </c>
      <c r="F3" s="7" t="s">
        <v>8</v>
      </c>
      <c r="G3" s="37" t="s">
        <v>34</v>
      </c>
      <c r="H3" s="37" t="s">
        <v>35</v>
      </c>
      <c r="I3" s="37" t="s">
        <v>36</v>
      </c>
      <c r="J3" s="5" t="s">
        <v>37</v>
      </c>
      <c r="K3" s="6" t="s">
        <v>38</v>
      </c>
      <c r="L3" s="6" t="s">
        <v>9</v>
      </c>
      <c r="M3" s="6" t="s">
        <v>30</v>
      </c>
      <c r="N3" s="38" t="s">
        <v>39</v>
      </c>
      <c r="O3" s="6" t="s">
        <v>40</v>
      </c>
      <c r="P3" s="22" t="s">
        <v>10</v>
      </c>
      <c r="Q3" s="28"/>
      <c r="R3" s="36" t="s">
        <v>31</v>
      </c>
    </row>
    <row r="4" spans="1:18" s="2" customFormat="1" ht="20.100000000000001" customHeight="1">
      <c r="A4" s="8">
        <v>45824</v>
      </c>
      <c r="B4" s="9" t="s">
        <v>11</v>
      </c>
      <c r="C4" s="10" t="s">
        <v>12</v>
      </c>
      <c r="D4" s="11" t="s">
        <v>13</v>
      </c>
      <c r="E4" s="12" t="s">
        <v>14</v>
      </c>
      <c r="F4" s="9" t="s">
        <v>15</v>
      </c>
      <c r="G4" s="13">
        <v>90</v>
      </c>
      <c r="H4" s="13">
        <v>5049.7</v>
      </c>
      <c r="I4" s="13">
        <v>1</v>
      </c>
      <c r="J4" s="13">
        <f t="shared" ref="J4:J8" si="0">K4-45</f>
        <v>517.5</v>
      </c>
      <c r="K4" s="13">
        <v>562.5</v>
      </c>
      <c r="L4" s="12" t="s">
        <v>16</v>
      </c>
      <c r="M4" s="12" t="s">
        <v>17</v>
      </c>
      <c r="N4" s="23">
        <v>1.3</v>
      </c>
      <c r="O4" s="24">
        <f t="shared" ref="O4:O10" si="1">H4*N4</f>
        <v>6564.61</v>
      </c>
      <c r="P4" s="23">
        <v>1.37</v>
      </c>
      <c r="Q4" s="24">
        <f t="shared" ref="Q4:Q11" si="2">H4*P4</f>
        <v>6918.0889999999999</v>
      </c>
      <c r="R4" s="24">
        <f>1.25+0.05</f>
        <v>1.3</v>
      </c>
    </row>
    <row r="5" spans="1:18" s="2" customFormat="1" ht="20.100000000000001" customHeight="1">
      <c r="A5" s="8">
        <v>45824</v>
      </c>
      <c r="B5" s="9" t="s">
        <v>11</v>
      </c>
      <c r="C5" s="10" t="s">
        <v>12</v>
      </c>
      <c r="D5" s="11" t="s">
        <v>13</v>
      </c>
      <c r="E5" s="12" t="s">
        <v>14</v>
      </c>
      <c r="F5" s="9" t="s">
        <v>18</v>
      </c>
      <c r="G5" s="13">
        <v>20</v>
      </c>
      <c r="H5" s="13">
        <v>1120</v>
      </c>
      <c r="I5" s="13"/>
      <c r="J5" s="13"/>
      <c r="K5" s="13"/>
      <c r="L5" s="12" t="s">
        <v>16</v>
      </c>
      <c r="M5" s="12"/>
      <c r="N5" s="23">
        <v>1.22</v>
      </c>
      <c r="O5" s="24">
        <f t="shared" si="1"/>
        <v>1366.3999999999999</v>
      </c>
      <c r="P5" s="23">
        <v>1.22</v>
      </c>
      <c r="Q5" s="24">
        <f t="shared" si="2"/>
        <v>1366.3999999999999</v>
      </c>
    </row>
    <row r="6" spans="1:18" s="2" customFormat="1" ht="20.100000000000001" customHeight="1">
      <c r="A6" s="8">
        <v>45824</v>
      </c>
      <c r="B6" s="9" t="s">
        <v>11</v>
      </c>
      <c r="C6" s="10" t="s">
        <v>12</v>
      </c>
      <c r="D6" s="11" t="s">
        <v>13</v>
      </c>
      <c r="E6" s="12" t="s">
        <v>14</v>
      </c>
      <c r="F6" s="9" t="s">
        <v>15</v>
      </c>
      <c r="G6" s="13">
        <v>65</v>
      </c>
      <c r="H6" s="13">
        <v>3613</v>
      </c>
      <c r="I6" s="13">
        <v>1</v>
      </c>
      <c r="J6" s="13">
        <f t="shared" si="0"/>
        <v>332</v>
      </c>
      <c r="K6" s="13">
        <v>377</v>
      </c>
      <c r="L6" s="12" t="s">
        <v>16</v>
      </c>
      <c r="M6" s="12" t="s">
        <v>19</v>
      </c>
      <c r="N6" s="23">
        <v>1.3</v>
      </c>
      <c r="O6" s="24">
        <f t="shared" si="1"/>
        <v>4696.9000000000005</v>
      </c>
      <c r="P6" s="23">
        <v>1.37</v>
      </c>
      <c r="Q6" s="24">
        <f t="shared" si="2"/>
        <v>4949.8100000000004</v>
      </c>
      <c r="R6" s="24">
        <f>1.3*0.94</f>
        <v>1.222</v>
      </c>
    </row>
    <row r="7" spans="1:18" s="2" customFormat="1" ht="20.100000000000001" customHeight="1">
      <c r="A7" s="8">
        <v>45824</v>
      </c>
      <c r="B7" s="9" t="s">
        <v>11</v>
      </c>
      <c r="C7" s="10" t="s">
        <v>12</v>
      </c>
      <c r="D7" s="11" t="s">
        <v>13</v>
      </c>
      <c r="E7" s="12" t="s">
        <v>14</v>
      </c>
      <c r="F7" s="9" t="s">
        <v>18</v>
      </c>
      <c r="G7" s="13">
        <v>8</v>
      </c>
      <c r="H7" s="13">
        <v>413.6</v>
      </c>
      <c r="I7" s="13"/>
      <c r="J7" s="13"/>
      <c r="K7" s="13"/>
      <c r="L7" s="12" t="s">
        <v>16</v>
      </c>
      <c r="M7" s="12"/>
      <c r="N7" s="23">
        <v>1.22</v>
      </c>
      <c r="O7" s="24">
        <f t="shared" si="1"/>
        <v>504.59200000000004</v>
      </c>
      <c r="P7" s="23">
        <v>1.2</v>
      </c>
      <c r="Q7" s="24">
        <f t="shared" si="2"/>
        <v>496.32</v>
      </c>
      <c r="R7" s="24"/>
    </row>
    <row r="8" spans="1:18" s="2" customFormat="1" ht="20.100000000000001" customHeight="1">
      <c r="A8" s="8">
        <v>45837</v>
      </c>
      <c r="B8" s="9" t="s">
        <v>20</v>
      </c>
      <c r="C8" s="10" t="s">
        <v>12</v>
      </c>
      <c r="D8" s="11" t="s">
        <v>21</v>
      </c>
      <c r="E8" s="12" t="s">
        <v>22</v>
      </c>
      <c r="F8" s="9" t="s">
        <v>23</v>
      </c>
      <c r="G8" s="13">
        <v>89</v>
      </c>
      <c r="H8" s="13">
        <v>4849.2</v>
      </c>
      <c r="I8" s="13">
        <v>1</v>
      </c>
      <c r="J8" s="13">
        <f t="shared" si="0"/>
        <v>391</v>
      </c>
      <c r="K8" s="13">
        <v>436</v>
      </c>
      <c r="L8" s="12" t="s">
        <v>16</v>
      </c>
      <c r="M8" s="12" t="s">
        <v>24</v>
      </c>
      <c r="N8" s="23">
        <v>1.32</v>
      </c>
      <c r="O8" s="24">
        <f t="shared" si="1"/>
        <v>6400.9440000000004</v>
      </c>
      <c r="P8" s="23">
        <v>1.32</v>
      </c>
      <c r="Q8" s="24">
        <f t="shared" si="2"/>
        <v>6400.9440000000004</v>
      </c>
      <c r="R8" s="24">
        <f>1.27+0.05</f>
        <v>1.32</v>
      </c>
    </row>
    <row r="9" spans="1:18" s="2" customFormat="1" ht="20.100000000000001" customHeight="1">
      <c r="A9" s="14">
        <v>45837</v>
      </c>
      <c r="B9" s="15" t="s">
        <v>20</v>
      </c>
      <c r="C9" s="16" t="s">
        <v>12</v>
      </c>
      <c r="D9" s="17" t="s">
        <v>21</v>
      </c>
      <c r="E9" s="18" t="s">
        <v>22</v>
      </c>
      <c r="F9" s="15" t="s">
        <v>18</v>
      </c>
      <c r="G9" s="19">
        <v>6</v>
      </c>
      <c r="H9" s="19">
        <v>298.3</v>
      </c>
      <c r="I9" s="19"/>
      <c r="J9" s="19"/>
      <c r="K9" s="19"/>
      <c r="L9" s="18" t="s">
        <v>16</v>
      </c>
      <c r="M9" s="18"/>
      <c r="N9" s="25">
        <v>1.24</v>
      </c>
      <c r="O9" s="26">
        <f t="shared" si="1"/>
        <v>369.892</v>
      </c>
      <c r="P9" s="25">
        <v>1.24</v>
      </c>
      <c r="Q9" s="24">
        <f t="shared" si="2"/>
        <v>369.892</v>
      </c>
    </row>
    <row r="10" spans="1:18" s="2" customFormat="1" ht="20.100000000000001" customHeight="1">
      <c r="A10" s="8">
        <v>45837</v>
      </c>
      <c r="B10" s="9" t="s">
        <v>25</v>
      </c>
      <c r="C10" s="20" t="s">
        <v>12</v>
      </c>
      <c r="D10" s="11" t="s">
        <v>26</v>
      </c>
      <c r="E10" s="12" t="s">
        <v>27</v>
      </c>
      <c r="F10" s="9" t="s">
        <v>15</v>
      </c>
      <c r="G10" s="13">
        <v>139</v>
      </c>
      <c r="H10" s="13">
        <v>5053.8999999999996</v>
      </c>
      <c r="I10" s="13">
        <v>1</v>
      </c>
      <c r="J10" s="13">
        <f>K10-45</f>
        <v>382.5</v>
      </c>
      <c r="K10" s="13">
        <v>427.5</v>
      </c>
      <c r="L10" s="12" t="s">
        <v>16</v>
      </c>
      <c r="M10" s="12" t="s">
        <v>28</v>
      </c>
      <c r="N10" s="23">
        <v>0.91</v>
      </c>
      <c r="O10" s="24">
        <f t="shared" si="1"/>
        <v>4599.049</v>
      </c>
      <c r="P10" s="23">
        <v>0.91</v>
      </c>
      <c r="Q10" s="24">
        <f t="shared" si="2"/>
        <v>4599.049</v>
      </c>
      <c r="R10" s="26">
        <f>1.32*0.94</f>
        <v>1.2407999999999999</v>
      </c>
    </row>
    <row r="11" spans="1:18" s="3" customFormat="1" ht="15.75">
      <c r="A11" s="21"/>
      <c r="B11" s="21"/>
      <c r="C11" s="21"/>
      <c r="D11" s="21"/>
      <c r="E11" s="2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7">
        <v>600</v>
      </c>
      <c r="P11" s="21"/>
      <c r="Q11" s="24">
        <f t="shared" si="2"/>
        <v>0</v>
      </c>
      <c r="R11" s="21"/>
    </row>
    <row r="12" spans="1:18" s="3" customFormat="1" ht="14.25">
      <c r="O12" s="3">
        <f>SUM(O4:O11)</f>
        <v>25102.386999999999</v>
      </c>
      <c r="Q12" s="3">
        <f>SUM(Q4:Q11)</f>
        <v>25100.503999999997</v>
      </c>
    </row>
  </sheetData>
  <mergeCells count="6">
    <mergeCell ref="A1:N1"/>
    <mergeCell ref="O1:Q1"/>
    <mergeCell ref="A2:F2"/>
    <mergeCell ref="G2:J2"/>
    <mergeCell ref="K2:N2"/>
    <mergeCell ref="O2:Q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ttxpg039</dc:creator>
  <cp:lastModifiedBy>John Som</cp:lastModifiedBy>
  <dcterms:created xsi:type="dcterms:W3CDTF">2025-06-13T01:18:00Z</dcterms:created>
  <dcterms:modified xsi:type="dcterms:W3CDTF">2025-07-08T09:07:44Z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BE1D2E5E707941BF963F0AFB2D7644C1</vt:lpwstr>
  </property>
  <property fmtid="{D5CDD505-2E9C-101B-9397-08002B2CF9AE}" pid="3" name="KSOProductBuildVer">
    <vt:lpwstr>2052-11.8.2.12265</vt:lpwstr>
  </property>
</Properties>
</file>