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invoice_gen\TEMPLATE\"/>
    </mc:Choice>
  </mc:AlternateContent>
  <xr:revisionPtr revIDLastSave="0" documentId="8_{CEF2B00D-8A53-4EB7-BDC9-D73C4202AD5C}" xr6:coauthVersionLast="47" xr6:coauthVersionMax="47" xr10:uidLastSave="{00000000-0000-0000-0000-000000000000}"/>
  <bookViews>
    <workbookView minimized="1" xWindow="3210" yWindow="0" windowWidth="3375" windowHeight="720" activeTab="2" xr2:uid="{00000000-000D-0000-FFFF-FFFF00000000}"/>
  </bookViews>
  <sheets>
    <sheet name="Contract" sheetId="3" r:id="rId1"/>
    <sheet name="Invoice" sheetId="2" r:id="rId2"/>
    <sheet name="Packing List" sheetId="4" r:id="rId3"/>
  </sheets>
  <definedNames>
    <definedName name="_xlnm.Print_Area" localSheetId="1">Invoice!$A$1:$G$40</definedName>
    <definedName name="_xlnm.Print_Area" localSheetId="2">'Packing List'!$A$1:$I$81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4" l="1"/>
  <c r="I75" i="4" s="1"/>
  <c r="H73" i="4"/>
  <c r="G73" i="4"/>
  <c r="F73" i="4"/>
  <c r="C73" i="4"/>
  <c r="I56" i="4"/>
  <c r="H56" i="4"/>
  <c r="G56" i="4"/>
  <c r="F56" i="4"/>
  <c r="C56" i="4"/>
  <c r="I38" i="4"/>
  <c r="H38" i="4"/>
  <c r="G38" i="4"/>
  <c r="F38" i="4"/>
  <c r="F75" i="4" s="1"/>
  <c r="C38" i="4"/>
  <c r="C75" i="4" s="1"/>
  <c r="E21" i="3"/>
  <c r="G20" i="3"/>
  <c r="G21" i="3" s="1"/>
  <c r="G28" i="2"/>
  <c r="E28" i="2"/>
  <c r="G22" i="2"/>
  <c r="G75" i="4" l="1"/>
  <c r="H75" i="4"/>
</calcChain>
</file>

<file path=xl/sharedStrings.xml><?xml version="1.0" encoding="utf-8"?>
<sst xmlns="http://schemas.openxmlformats.org/spreadsheetml/2006/main" count="231" uniqueCount="122">
  <si>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</si>
  <si>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</si>
  <si>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</si>
  <si>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</si>
  <si>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</si>
  <si>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</si>
  <si>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</si>
  <si>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CLF2025-199</t>
  </si>
  <si>
    <t>BUYER:</t>
  </si>
  <si>
    <t>Wang Hing Trade Limited</t>
  </si>
  <si>
    <t>INVOICE NO :</t>
  </si>
  <si>
    <t>TH25020</t>
  </si>
  <si>
    <t>ROOM 604,6/F,EASEY COMMERCIAL BUILDING,253-261</t>
  </si>
  <si>
    <t>Date:</t>
  </si>
  <si>
    <t>04/07/2025</t>
  </si>
  <si>
    <t>HENNESSY ROAD,WANCHAI HK</t>
  </si>
  <si>
    <t>FOB :</t>
  </si>
  <si>
    <t>BAVET</t>
  </si>
  <si>
    <t>EXPORTER:</t>
  </si>
  <si>
    <t xml:space="preserve">XIN BAVET SEZ, Road No. 316A, Trapeang Bon and Prey Kokir Villages, </t>
  </si>
  <si>
    <t xml:space="preserve">Prey Kokir Commune, Chantrea District,Svay Rieng Province, Kingdom of Cambodia </t>
  </si>
  <si>
    <t>CONSIGNEE :</t>
  </si>
  <si>
    <t>TONG HONG TANNERY (VIET NAM) JOINT STOCK COMPANY</t>
  </si>
  <si>
    <t>Lot No.II-1, My Xuan A2 Industrial Zone, Phu My Ward, Ho Chi Minh City, Viet Nam</t>
  </si>
  <si>
    <r>
      <rPr>
        <sz val="12"/>
        <color theme="1"/>
        <rFont val="Times New Roman"/>
        <charset val="134"/>
      </rPr>
      <t xml:space="preserve">Tel </t>
    </r>
    <r>
      <rPr>
        <sz val="12"/>
        <color theme="1"/>
        <rFont val="等线"/>
        <charset val="134"/>
      </rPr>
      <t>：</t>
    </r>
    <r>
      <rPr>
        <sz val="12"/>
        <color theme="1"/>
        <rFont val="Times New Roman"/>
        <charset val="134"/>
      </rPr>
      <t xml:space="preserve"> 0084 -254-3899396/397/398/399  </t>
    </r>
  </si>
  <si>
    <t xml:space="preserve">SHIP: </t>
  </si>
  <si>
    <t>BY TRUCK FROM BAVET, SVAY RIENG, CAMBODIA TO  Ho Chi Minh City, Viet Nam.</t>
  </si>
  <si>
    <t>Mark &amp; Nº</t>
  </si>
  <si>
    <t>P.O Nº</t>
  </si>
  <si>
    <t>ITEM Nº</t>
  </si>
  <si>
    <t>Description</t>
  </si>
  <si>
    <t>QTY (kgs)</t>
  </si>
  <si>
    <t>Unit price   (USD)</t>
  </si>
  <si>
    <t>Amount(USD)</t>
  </si>
  <si>
    <t>VENDOR#:</t>
  </si>
  <si>
    <t>split hide</t>
  </si>
  <si>
    <t>wet blue split</t>
  </si>
  <si>
    <t>Des: split hide</t>
  </si>
  <si>
    <t>Case Qty:</t>
  </si>
  <si>
    <t>MADE IN CAMBODIA</t>
  </si>
  <si>
    <t>HS.CODE: 4104.19.00</t>
  </si>
  <si>
    <t>TOTAL OF :</t>
  </si>
  <si>
    <t>38 PALLETS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</si>
  <si>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</si>
  <si>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</si>
  <si>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</si>
  <si>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4"/>
        <color theme="1"/>
        <rFont val="Times New Roman"/>
        <charset val="134"/>
      </rPr>
      <t>BENEFICIARY BANK</t>
    </r>
    <r>
      <rPr>
        <sz val="14"/>
        <color rgb="FF000000"/>
        <rFont val="宋体"/>
        <charset val="134"/>
      </rPr>
      <t>：</t>
    </r>
    <r>
      <rPr>
        <sz val="14"/>
        <color rgb="FF000000"/>
        <rFont val="Times New Roman"/>
        <charset val="134"/>
      </rPr>
      <t>BANK OF CHINA(HONG KONG)LIMITED PHNOM PENH BRANCH
/BANK OF CHINA PHNOM PENH BRANCH</t>
    </r>
  </si>
  <si>
    <t>A/C NO:100001100764430</t>
  </si>
  <si>
    <r>
      <rPr>
        <sz val="14"/>
        <color theme="1"/>
        <rFont val="Times New Roman"/>
        <charset val="134"/>
      </rPr>
      <t xml:space="preserve">SWIFT CODE  </t>
    </r>
    <r>
      <rPr>
        <sz val="14"/>
        <color indexed="8"/>
        <rFont val="宋体"/>
        <charset val="134"/>
      </rPr>
      <t>：</t>
    </r>
    <r>
      <rPr>
        <sz val="14"/>
        <color indexed="8"/>
        <rFont val="Times New Roman"/>
        <charset val="134"/>
      </rPr>
      <t>BKCHKHPPXXX</t>
    </r>
  </si>
  <si>
    <t>Sign &amp; Stamp</t>
  </si>
  <si>
    <t>ZENG XUELI</t>
  </si>
  <si>
    <t>SALES CONTRACT</t>
  </si>
  <si>
    <t xml:space="preserve">DATE: </t>
  </si>
  <si>
    <t xml:space="preserve">CONTRACT NO.: </t>
  </si>
  <si>
    <r>
      <rPr>
        <sz val="12"/>
        <rFont val="Times New Roman"/>
        <charset val="134"/>
      </rPr>
      <t xml:space="preserve">The undersigned Sellers </t>
    </r>
    <r>
      <rPr>
        <sz val="12"/>
        <rFont val="宋体"/>
        <charset val="134"/>
      </rPr>
      <t>、</t>
    </r>
    <r>
      <rPr>
        <sz val="12"/>
        <rFont val="Times New Roman"/>
        <charset val="134"/>
      </rPr>
      <t>Buyers and Beneficiary have agreed to close the  following transactions according to the terms and conditions Stipulated below:</t>
    </r>
  </si>
  <si>
    <t>NO</t>
  </si>
  <si>
    <t>N.W (kgs)</t>
  </si>
  <si>
    <t>Unit Price  (USD)</t>
  </si>
  <si>
    <t>Total value(USD)</t>
  </si>
  <si>
    <t>TOTAL AMOUNT:</t>
  </si>
  <si>
    <t>Term of Payment: 100% TT after shipment</t>
  </si>
  <si>
    <t>Transaction method: FOB(USD)</t>
  </si>
  <si>
    <t xml:space="preserve">Beneficiary bank information: </t>
  </si>
  <si>
    <t>CALIFOR UPHOLSTERY MATERIALS CO.,LTD.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</si>
  <si>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</si>
  <si>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</si>
  <si>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</si>
  <si>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</si>
  <si>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</si>
  <si>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</si>
  <si>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r>
      <rPr>
        <sz val="12"/>
        <rFont val="Times New Roman"/>
        <charset val="134"/>
      </rPr>
      <t xml:space="preserve">SWIFT CODE  </t>
    </r>
    <r>
      <rPr>
        <sz val="12"/>
        <rFont val="宋体"/>
        <charset val="134"/>
      </rPr>
      <t>：</t>
    </r>
  </si>
  <si>
    <t>BKCHKHPPXXX</t>
  </si>
  <si>
    <t>The Buyer:</t>
  </si>
  <si>
    <t xml:space="preserve">The Seller:   </t>
  </si>
  <si>
    <t>PACKING LIST</t>
  </si>
  <si>
    <r>
      <rPr>
        <sz val="14"/>
        <color theme="1"/>
        <rFont val="Times New Roman"/>
        <charset val="134"/>
      </rPr>
      <t xml:space="preserve">Tel </t>
    </r>
    <r>
      <rPr>
        <sz val="14"/>
        <color theme="1"/>
        <rFont val="等线"/>
        <charset val="134"/>
      </rPr>
      <t>：</t>
    </r>
    <r>
      <rPr>
        <sz val="14"/>
        <color theme="1"/>
        <rFont val="Times New Roman"/>
        <charset val="134"/>
      </rPr>
      <t xml:space="preserve"> 0084 -254-3899396/397/398/399  </t>
    </r>
  </si>
  <si>
    <t>BY  TRUCK FROM BAVET, SVAY RIENG, CAMBODIA TO Ho Chi Minh City, Viet Nam.</t>
  </si>
  <si>
    <t>PALLET No.</t>
  </si>
  <si>
    <t>QTY(PCS)</t>
  </si>
  <si>
    <t>G.W(kgs)</t>
  </si>
  <si>
    <t>CBM</t>
  </si>
  <si>
    <t>1-38</t>
  </si>
  <si>
    <t>Des: SPLIT HIDE</t>
  </si>
  <si>
    <t>2-38</t>
  </si>
  <si>
    <t>3-38</t>
  </si>
  <si>
    <t>4-38</t>
  </si>
  <si>
    <t>5-38</t>
  </si>
  <si>
    <t>6-38</t>
  </si>
  <si>
    <t>7-38</t>
  </si>
  <si>
    <t>8-38</t>
  </si>
  <si>
    <t>9-38</t>
  </si>
  <si>
    <t>10-38</t>
  </si>
  <si>
    <t>11-38</t>
  </si>
  <si>
    <t>12-38</t>
  </si>
  <si>
    <t>13-38</t>
  </si>
  <si>
    <t>14-38</t>
  </si>
  <si>
    <t>15-38</t>
  </si>
  <si>
    <t>16-38</t>
  </si>
  <si>
    <t>17-38</t>
  </si>
  <si>
    <t>18-38</t>
  </si>
  <si>
    <t>19-38</t>
  </si>
  <si>
    <t>20-38</t>
  </si>
  <si>
    <t>21-38</t>
  </si>
  <si>
    <t>22-38</t>
  </si>
  <si>
    <t>23-38</t>
  </si>
  <si>
    <t>24-38</t>
  </si>
  <si>
    <t>25-38</t>
  </si>
  <si>
    <t>26-38</t>
  </si>
  <si>
    <t>27-38</t>
  </si>
  <si>
    <t>28-38</t>
  </si>
  <si>
    <t>29-38</t>
  </si>
  <si>
    <t>30-38</t>
  </si>
  <si>
    <t>31-38</t>
  </si>
  <si>
    <t>32-38</t>
  </si>
  <si>
    <t>33-38</t>
  </si>
  <si>
    <t>34-38</t>
  </si>
  <si>
    <t>35-38</t>
  </si>
  <si>
    <t>36-38</t>
  </si>
  <si>
    <t>37-38</t>
  </si>
  <si>
    <t>38-38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</si>
  <si>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 PHNOM PENH BRANCH
                                          /BANK OF CHINA PHNOM PENH BRANCH</t>
    </r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</si>
  <si>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宋体"/>
        <charset val="134"/>
      </rPr>
      <t>：</t>
    </r>
    <r>
      <rPr>
        <sz val="11"/>
        <color indexed="8"/>
        <rFont val="Times New Roman"/>
        <charset val="134"/>
      </rPr>
      <t>BKCHKHPPXXX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</si>
</sst>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6" formatCode="_ * #,##0.00_ ;_ * \-#,##0.00_ ;_ * &quot;-&quot;??_ ;_ @_ "/>
    <numFmt numFmtId="167" formatCode="_ &quot;￥&quot;* #,##0.00_ ;_ &quot;￥&quot;* \-#,##0.00_ ;_ &quot;￥&quot;* &quot;-&quot;??_ ;_ @_ "/>
    <numFmt numFmtId="168" formatCode="0.00_);[Red]\(0.00\)"/>
    <numFmt numFmtId="169" formatCode="0.00_ "/>
    <numFmt numFmtId="170" formatCode="[$-409]dd\-mmm\-yy;@"/>
    <numFmt numFmtId="171" formatCode="###0;###0"/>
    <numFmt numFmtId="172" formatCode="0.00;[Red]0.00"/>
    <numFmt numFmtId="173" formatCode="0_);[Red]\(0\)"/>
  </numFmts>
  <fonts count="4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18"/>
      <color theme="1"/>
      <name val="Times New Roman"/>
      <charset val="134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2"/>
      <name val="Times New Roman"/>
      <charset val="134"/>
    </font>
    <font>
      <sz val="14"/>
      <color theme="1"/>
      <name val="Book Antiqua"/>
      <charset val="134"/>
    </font>
    <font>
      <b/>
      <u/>
      <sz val="16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b/>
      <u/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name val="Times New Roman"/>
      <charset val="134"/>
    </font>
    <font>
      <sz val="12"/>
      <color theme="1"/>
      <name val="Book Antiqua"/>
      <charset val="134"/>
    </font>
    <font>
      <sz val="11"/>
      <color theme="1"/>
      <name val="Book Antiqua"/>
      <charset val="134"/>
    </font>
    <font>
      <sz val="14"/>
      <color indexed="8"/>
      <name val="宋体"/>
      <charset val="134"/>
    </font>
    <font>
      <sz val="14"/>
      <color indexed="8"/>
      <name val="Times New Roman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2"/>
      <color theme="1"/>
      <name val="等线"/>
      <charset val="134"/>
    </font>
    <font>
      <sz val="11"/>
      <color theme="1"/>
      <name val="Calibri"/>
      <charset val="134"/>
      <scheme val="minor"/>
    </font>
    <font>
      <sz val="18"/>
      <name val="Times New Roman"/>
      <charset val="134"/>
    </font>
    <font>
      <sz val="11"/>
      <name val="Times New Roman"/>
      <charset val="134"/>
    </font>
    <font>
      <sz val="17"/>
      <name val="Times New Roman"/>
      <charset val="134"/>
    </font>
    <font>
      <sz val="12"/>
      <name val="宋体"/>
      <charset val="134"/>
    </font>
    <font>
      <b/>
      <sz val="16"/>
      <name val="Times New Roman"/>
      <charset val="134"/>
    </font>
    <font>
      <b/>
      <sz val="14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sz val="12.5"/>
      <color theme="1"/>
      <name val="Times New Roman"/>
      <charset val="134"/>
    </font>
    <font>
      <sz val="10"/>
      <color theme="1"/>
      <name val="Times New Roman"/>
      <charset val="134"/>
    </font>
    <font>
      <sz val="14"/>
      <color theme="1"/>
      <name val="等线"/>
      <charset val="134"/>
    </font>
    <font>
      <b/>
      <sz val="11"/>
      <color theme="1"/>
      <name val="Times New Roman"/>
      <charset val="134"/>
    </font>
    <font>
      <sz val="12"/>
      <name val="Times New Roman"/>
      <charset val="254"/>
    </font>
    <font>
      <b/>
      <sz val="15.5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1"/>
      <color theme="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166" fontId="25" fillId="0" borderId="0" applyFont="0" applyFill="0" applyBorder="0" applyAlignment="0" applyProtection="0">
      <alignment vertical="center"/>
    </xf>
    <xf numFmtId="167" fontId="25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3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/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2" borderId="6" xfId="0" applyFont="1" applyFill="1" applyBorder="1" applyAlignment="1"/>
    <xf numFmtId="0" fontId="17" fillId="0" borderId="4" xfId="0" applyFont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168" fontId="3" fillId="0" borderId="7" xfId="0" applyNumberFormat="1" applyFont="1" applyBorder="1" applyAlignment="1">
      <alignment horizontal="center" vertical="center"/>
    </xf>
    <xf numFmtId="169" fontId="3" fillId="0" borderId="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9" fontId="3" fillId="0" borderId="3" xfId="0" applyNumberFormat="1" applyFont="1" applyBorder="1" applyAlignment="1">
      <alignment horizontal="center" vertical="center"/>
    </xf>
    <xf numFmtId="0" fontId="6" fillId="2" borderId="9" xfId="0" applyFont="1" applyFill="1" applyBorder="1" applyAlignment="1"/>
    <xf numFmtId="168" fontId="2" fillId="0" borderId="4" xfId="0" applyNumberFormat="1" applyFont="1" applyBorder="1" applyAlignment="1">
      <alignment horizontal="center"/>
    </xf>
    <xf numFmtId="0" fontId="3" fillId="2" borderId="9" xfId="0" applyFont="1" applyFill="1" applyBorder="1" applyAlignment="1"/>
    <xf numFmtId="0" fontId="3" fillId="0" borderId="10" xfId="0" applyFont="1" applyBorder="1" applyAlignment="1">
      <alignment horizontal="right"/>
    </xf>
    <xf numFmtId="169" fontId="17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168" fontId="2" fillId="0" borderId="14" xfId="0" applyNumberFormat="1" applyFont="1" applyBorder="1" applyAlignment="1">
      <alignment horizontal="center"/>
    </xf>
    <xf numFmtId="168" fontId="2" fillId="0" borderId="13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8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7" fillId="0" borderId="0" xfId="0" applyFont="1">
      <alignment vertical="center"/>
    </xf>
    <xf numFmtId="0" fontId="28" fillId="0" borderId="0" xfId="0" applyFont="1" applyAlignment="1">
      <alignment horizontal="center" vertical="top" wrapText="1"/>
    </xf>
    <xf numFmtId="0" fontId="28" fillId="0" borderId="0" xfId="0" applyFont="1">
      <alignment vertical="center"/>
    </xf>
    <xf numFmtId="0" fontId="2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center" wrapText="1"/>
    </xf>
    <xf numFmtId="170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171" fontId="30" fillId="0" borderId="4" xfId="0" applyNumberFormat="1" applyFont="1" applyBorder="1" applyAlignment="1">
      <alignment horizontal="center" vertical="center"/>
    </xf>
    <xf numFmtId="171" fontId="30" fillId="0" borderId="11" xfId="0" applyNumberFormat="1" applyFont="1" applyBorder="1" applyAlignment="1">
      <alignment horizontal="center" vertical="center"/>
    </xf>
    <xf numFmtId="171" fontId="31" fillId="0" borderId="4" xfId="0" applyNumberFormat="1" applyFont="1" applyBorder="1" applyAlignment="1">
      <alignment horizontal="center" vertical="center"/>
    </xf>
    <xf numFmtId="171" fontId="31" fillId="0" borderId="11" xfId="0" applyNumberFormat="1" applyFont="1" applyBorder="1" applyAlignment="1">
      <alignment horizontal="center" vertical="center"/>
    </xf>
    <xf numFmtId="168" fontId="31" fillId="0" borderId="4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72" fontId="31" fillId="0" borderId="7" xfId="0" applyNumberFormat="1" applyFont="1" applyBorder="1" applyAlignment="1">
      <alignment horizontal="center" vertical="center"/>
    </xf>
    <xf numFmtId="4" fontId="6" fillId="0" borderId="0" xfId="2" applyNumberFormat="1" applyFont="1" applyFill="1" applyBorder="1" applyAlignment="1">
      <alignment horizontal="left" vertical="center"/>
    </xf>
    <xf numFmtId="49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10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/>
    <xf numFmtId="0" fontId="10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38" fillId="0" borderId="4" xfId="0" applyNumberFormat="1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2" fontId="38" fillId="0" borderId="4" xfId="0" applyNumberFormat="1" applyFont="1" applyBorder="1" applyAlignment="1">
      <alignment horizontal="center" vertical="center"/>
    </xf>
    <xf numFmtId="0" fontId="3" fillId="2" borderId="6" xfId="0" applyFont="1" applyFill="1" applyBorder="1" applyAlignment="1"/>
    <xf numFmtId="0" fontId="10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3" fillId="2" borderId="6" xfId="0" applyFont="1" applyFill="1" applyBorder="1" applyAlignment="1"/>
    <xf numFmtId="0" fontId="13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>
      <alignment vertical="center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/>
    <xf numFmtId="0" fontId="31" fillId="0" borderId="4" xfId="0" applyFont="1" applyBorder="1" applyAlignment="1">
      <alignment horizontal="center"/>
    </xf>
    <xf numFmtId="2" fontId="31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173" fontId="2" fillId="0" borderId="4" xfId="0" applyNumberFormat="1" applyFont="1" applyBorder="1" applyAlignment="1">
      <alignment horizontal="center"/>
    </xf>
    <xf numFmtId="0" fontId="39" fillId="0" borderId="1" xfId="0" applyFont="1" applyBorder="1" applyAlignment="1">
      <alignment horizontal="left"/>
    </xf>
    <xf numFmtId="0" fontId="39" fillId="0" borderId="17" xfId="0" applyFont="1" applyBorder="1" applyAlignment="1"/>
    <xf numFmtId="0" fontId="2" fillId="0" borderId="17" xfId="0" applyFont="1" applyBorder="1" applyAlignment="1"/>
    <xf numFmtId="168" fontId="39" fillId="0" borderId="17" xfId="0" applyNumberFormat="1" applyFont="1" applyBorder="1" applyAlignment="1">
      <alignment horizontal="center"/>
    </xf>
    <xf numFmtId="2" fontId="39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/>
    <xf numFmtId="173" fontId="2" fillId="0" borderId="19" xfId="0" applyNumberFormat="1" applyFont="1" applyBorder="1" applyAlignment="1">
      <alignment horizontal="center"/>
    </xf>
    <xf numFmtId="168" fontId="2" fillId="0" borderId="19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top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/>
    </xf>
    <xf numFmtId="0" fontId="4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3B12-9929-48FA-9185-DC4087216413}">
  <dimension ref="A1:H36"/>
  <sheetViews>
    <sheetView view="pageBreakPreview" topLeftCell="A2" zoomScaleNormal="100" zoomScaleSheetLayoutView="100" workbookViewId="0">
      <selection activeCell="F9" sqref="F9"/>
    </sheetView>
  </sheetViews>
  <sheetFormatPr defaultRowHeight="15"/>
  <cols>
    <col min="1" max="1" width="16.28515625" style="79" customWidth="1"/>
    <col min="2" max="2" width="25.85546875" style="79" customWidth="1"/>
    <col min="3" max="3" width="21.140625" style="79" customWidth="1"/>
    <col min="4" max="4" width="21.85546875" style="79" customWidth="1"/>
    <col min="5" max="5" width="21.7109375" style="79" customWidth="1"/>
    <col min="6" max="6" width="21.140625" style="79" customWidth="1"/>
    <col min="7" max="7" width="25.140625" style="79" customWidth="1"/>
    <col min="8" max="8" width="16.28515625" style="79" customWidth="1"/>
  </cols>
  <sheetData>
    <row r="1" spans="1:7" s="79" customFormat="1" ht="45.95" customHeight="1">
      <c r="A1" s="78" t="s">
        <v>51</v>
      </c>
      <c r="B1" s="78"/>
      <c r="C1" s="78"/>
      <c r="D1" s="78"/>
      <c r="E1" s="78"/>
      <c r="F1" s="78"/>
      <c r="G1" s="78"/>
    </row>
    <row r="2" spans="1:7" s="81" customFormat="1" ht="30" customHeight="1">
      <c r="A2" s="80"/>
      <c r="B2" s="80"/>
      <c r="C2" s="80"/>
      <c r="D2" s="80"/>
      <c r="E2" s="80"/>
      <c r="F2" s="80"/>
      <c r="G2" s="80"/>
    </row>
    <row r="3" spans="1:7" s="81" customFormat="1" ht="27" customHeight="1">
      <c r="B3" s="82"/>
      <c r="C3" s="82"/>
      <c r="D3" s="82"/>
      <c r="E3" s="83"/>
      <c r="F3" s="84" t="s">
        <v>52</v>
      </c>
      <c r="G3" s="85">
        <v>45842</v>
      </c>
    </row>
    <row r="4" spans="1:7" s="81" customFormat="1" ht="30" customHeight="1">
      <c r="A4" s="82"/>
      <c r="B4" s="82"/>
      <c r="C4" s="82"/>
      <c r="D4" s="82"/>
      <c r="E4" s="83"/>
      <c r="F4" s="86" t="s">
        <v>53</v>
      </c>
      <c r="G4" s="13" t="s">
        <v>11</v>
      </c>
    </row>
    <row r="5" spans="1:7" s="87" customFormat="1" ht="26.1" customHeight="1">
      <c r="A5" s="9" t="s">
        <v>8</v>
      </c>
      <c r="B5" s="10" t="s">
        <v>9</v>
      </c>
      <c r="C5" s="8"/>
    </row>
    <row r="6" spans="1:7" s="87" customFormat="1" ht="26.1" customHeight="1">
      <c r="A6" s="14"/>
      <c r="B6" s="8" t="s">
        <v>12</v>
      </c>
      <c r="C6" s="8"/>
    </row>
    <row r="7" spans="1:7" s="87" customFormat="1" ht="26.1" customHeight="1">
      <c r="A7" s="14"/>
      <c r="B7" s="8" t="s">
        <v>15</v>
      </c>
      <c r="C7" s="8"/>
    </row>
    <row r="8" spans="1:7" s="87" customFormat="1" ht="26.1" customHeight="1">
      <c r="A8" s="9" t="s">
        <v>18</v>
      </c>
      <c r="B8" s="10" t="s">
        <v>0</v>
      </c>
      <c r="C8" s="11"/>
      <c r="D8" s="88"/>
      <c r="E8" s="89"/>
      <c r="F8" s="89"/>
      <c r="G8" s="89"/>
    </row>
    <row r="9" spans="1:7" s="87" customFormat="1" ht="26.1" customHeight="1">
      <c r="A9" s="8"/>
      <c r="B9" s="8" t="s">
        <v>19</v>
      </c>
      <c r="C9" s="11"/>
      <c r="G9" s="88"/>
    </row>
    <row r="10" spans="1:7" s="87" customFormat="1" ht="26.1" customHeight="1">
      <c r="A10" s="8"/>
      <c r="B10" s="8" t="s">
        <v>20</v>
      </c>
      <c r="C10" s="11"/>
      <c r="D10" s="88"/>
      <c r="E10" s="88"/>
      <c r="F10" s="88"/>
    </row>
    <row r="11" spans="1:7" s="87" customFormat="1" ht="26.1" customHeight="1">
      <c r="A11" s="8"/>
      <c r="B11" s="8" t="s">
        <v>4</v>
      </c>
      <c r="C11" s="11"/>
      <c r="D11" s="90"/>
      <c r="E11" s="90"/>
      <c r="F11" s="90"/>
      <c r="G11" s="90"/>
    </row>
    <row r="12" spans="1:7" s="87" customFormat="1" ht="26.1" customHeight="1">
      <c r="A12" s="90"/>
      <c r="B12" s="90"/>
      <c r="C12" s="90"/>
      <c r="D12" s="90"/>
      <c r="E12" s="90"/>
      <c r="F12" s="90"/>
      <c r="G12" s="90"/>
    </row>
    <row r="13" spans="1:7" s="87" customFormat="1" ht="26.1" customHeight="1">
      <c r="A13" s="9" t="s">
        <v>21</v>
      </c>
      <c r="B13" s="10" t="s">
        <v>22</v>
      </c>
      <c r="C13" s="11"/>
      <c r="D13" s="90"/>
      <c r="E13" s="90"/>
      <c r="F13" s="90"/>
      <c r="G13" s="90"/>
    </row>
    <row r="14" spans="1:7" s="87" customFormat="1" ht="26.1" customHeight="1">
      <c r="A14" s="8"/>
      <c r="B14" s="8" t="s">
        <v>23</v>
      </c>
      <c r="C14" s="11"/>
      <c r="D14" s="90"/>
      <c r="E14" s="90"/>
      <c r="F14" s="90"/>
      <c r="G14" s="90"/>
    </row>
    <row r="15" spans="1:7" s="87" customFormat="1" ht="26.1" customHeight="1">
      <c r="A15" s="8"/>
      <c r="B15" s="8" t="s">
        <v>24</v>
      </c>
      <c r="C15" s="8"/>
      <c r="D15" s="90"/>
      <c r="E15" s="90"/>
      <c r="F15" s="90"/>
      <c r="G15" s="90"/>
    </row>
    <row r="16" spans="1:7" s="87" customFormat="1" ht="26.1" customHeight="1">
      <c r="A16" s="90"/>
      <c r="B16" s="90"/>
      <c r="C16" s="90"/>
      <c r="D16" s="90"/>
      <c r="E16" s="90"/>
      <c r="F16" s="90"/>
      <c r="G16" s="90"/>
    </row>
    <row r="17" spans="1:8" s="87" customFormat="1" ht="54.95" customHeight="1">
      <c r="A17" s="91" t="s">
        <v>54</v>
      </c>
      <c r="B17" s="91"/>
      <c r="C17" s="91"/>
      <c r="D17" s="91"/>
      <c r="E17" s="91"/>
      <c r="F17" s="91"/>
      <c r="G17" s="91"/>
    </row>
    <row r="18" spans="1:8" s="79" customFormat="1" ht="15.75">
      <c r="A18" s="92"/>
      <c r="B18" s="92"/>
      <c r="C18" s="92"/>
      <c r="D18" s="92"/>
      <c r="E18" s="92"/>
      <c r="F18" s="92"/>
      <c r="G18" s="92"/>
    </row>
    <row r="19" spans="1:8" s="93" customFormat="1" ht="27.95" customHeight="1">
      <c r="A19" s="31" t="s">
        <v>55</v>
      </c>
      <c r="B19" s="31" t="s">
        <v>28</v>
      </c>
      <c r="C19" s="31" t="s">
        <v>29</v>
      </c>
      <c r="D19" s="31" t="s">
        <v>30</v>
      </c>
      <c r="E19" s="31" t="s">
        <v>56</v>
      </c>
      <c r="F19" s="31" t="s">
        <v>57</v>
      </c>
      <c r="G19" s="31" t="s">
        <v>58</v>
      </c>
    </row>
    <row r="20" spans="1:8" s="87" customFormat="1" ht="53.1" customHeight="1">
      <c r="A20" s="94">
        <v>1</v>
      </c>
      <c r="B20" s="35" t="s">
        <v>11</v>
      </c>
      <c r="C20" s="36" t="s">
        <v>35</v>
      </c>
      <c r="D20" s="36" t="s">
        <v>36</v>
      </c>
      <c r="E20" s="37">
        <v>73140</v>
      </c>
      <c r="F20" s="38">
        <v>0.61</v>
      </c>
      <c r="G20" s="38">
        <f>E20*F20</f>
        <v>44615.4</v>
      </c>
    </row>
    <row r="21" spans="1:8" s="79" customFormat="1" ht="27.95" customHeight="1">
      <c r="A21" s="95"/>
      <c r="B21" s="96"/>
      <c r="C21" s="97" t="s">
        <v>59</v>
      </c>
      <c r="D21" s="98"/>
      <c r="E21" s="99">
        <f>SUM(E20:E20)</f>
        <v>73140</v>
      </c>
      <c r="F21" s="100"/>
      <c r="G21" s="101">
        <f>SUM(G20:G20)</f>
        <v>44615.4</v>
      </c>
    </row>
    <row r="22" spans="1:8" s="87" customFormat="1" ht="29.1" customHeight="1">
      <c r="A22" s="14" t="s">
        <v>16</v>
      </c>
      <c r="B22" s="17" t="s">
        <v>17</v>
      </c>
      <c r="C22" s="102"/>
      <c r="D22" s="102"/>
      <c r="E22" s="92"/>
      <c r="F22" s="92"/>
      <c r="G22" s="92"/>
    </row>
    <row r="23" spans="1:8" s="87" customFormat="1" ht="29.1" customHeight="1">
      <c r="A23" s="92" t="s">
        <v>60</v>
      </c>
      <c r="B23" s="92"/>
      <c r="C23" s="92"/>
      <c r="D23" s="92"/>
      <c r="E23" s="92"/>
      <c r="F23" s="92"/>
      <c r="G23" s="92"/>
    </row>
    <row r="24" spans="1:8" s="87" customFormat="1" ht="29.1" customHeight="1">
      <c r="A24" s="92" t="s">
        <v>61</v>
      </c>
      <c r="B24" s="92"/>
      <c r="C24" s="92"/>
      <c r="D24" s="92"/>
      <c r="E24" s="92"/>
      <c r="F24" s="92"/>
      <c r="G24" s="92"/>
    </row>
    <row r="25" spans="1:8" s="87" customFormat="1" ht="35.1" customHeight="1">
      <c r="A25" s="92" t="s">
        <v>62</v>
      </c>
      <c r="B25" s="92"/>
      <c r="C25" s="92"/>
      <c r="D25" s="92"/>
      <c r="E25" s="92" t="s">
        <v>63</v>
      </c>
      <c r="F25" s="92"/>
      <c r="G25" s="92"/>
    </row>
    <row r="26" spans="1:8" s="87" customFormat="1" ht="66" customHeight="1">
      <c r="A26" s="92" t="s">
        <v>64</v>
      </c>
      <c r="B26" s="92"/>
      <c r="C26" s="92"/>
      <c r="D26" s="92"/>
      <c r="E26" s="91" t="s">
        <v>65</v>
      </c>
      <c r="F26" s="91"/>
      <c r="G26" s="91"/>
    </row>
    <row r="27" spans="1:8" s="87" customFormat="1" ht="41.1" customHeight="1">
      <c r="A27" s="92" t="s">
        <v>66</v>
      </c>
      <c r="B27" s="92"/>
      <c r="C27" s="92"/>
      <c r="D27" s="92"/>
      <c r="E27" s="91" t="s">
        <v>67</v>
      </c>
      <c r="F27" s="91"/>
      <c r="G27" s="91"/>
    </row>
    <row r="28" spans="1:8" s="87" customFormat="1" ht="29.1" customHeight="1">
      <c r="A28" s="92" t="s">
        <v>68</v>
      </c>
      <c r="B28" s="92"/>
      <c r="C28" s="92"/>
      <c r="D28" s="92"/>
      <c r="E28" s="103" t="s">
        <v>69</v>
      </c>
      <c r="F28" s="103"/>
      <c r="G28" s="103"/>
    </row>
    <row r="29" spans="1:8" s="87" customFormat="1" ht="29.1" customHeight="1">
      <c r="A29" s="92" t="s">
        <v>70</v>
      </c>
      <c r="B29" s="92"/>
      <c r="C29" s="92"/>
      <c r="D29" s="92"/>
      <c r="E29" s="92" t="s">
        <v>71</v>
      </c>
      <c r="F29" s="92"/>
      <c r="G29" s="92"/>
    </row>
    <row r="30" spans="1:8" s="87" customFormat="1" ht="29.1" customHeight="1">
      <c r="A30" s="92"/>
      <c r="B30" s="92"/>
      <c r="C30" s="92"/>
      <c r="D30" s="92"/>
      <c r="E30" s="92"/>
      <c r="F30" s="92"/>
      <c r="G30" s="92"/>
      <c r="H30" s="92"/>
    </row>
    <row r="31" spans="1:8" s="87" customFormat="1" ht="29.1" customHeight="1">
      <c r="A31" s="87" t="s">
        <v>72</v>
      </c>
      <c r="F31" s="92" t="s">
        <v>73</v>
      </c>
    </row>
    <row r="32" spans="1:8" s="87" customFormat="1" ht="57" customHeight="1">
      <c r="A32" s="104" t="s">
        <v>9</v>
      </c>
      <c r="B32" s="104"/>
      <c r="C32" s="105"/>
      <c r="D32" s="105"/>
      <c r="E32" s="90"/>
      <c r="F32" s="104" t="s">
        <v>63</v>
      </c>
      <c r="G32" s="104"/>
    </row>
    <row r="33" s="87" customFormat="1" ht="27.95" customHeight="1"/>
    <row r="34" s="79" customFormat="1" ht="32.1" customHeight="1"/>
    <row r="35" s="79" customFormat="1"/>
    <row r="36" s="79" customFormat="1"/>
  </sheetData>
  <mergeCells count="9">
    <mergeCell ref="A1:G1"/>
    <mergeCell ref="A17:G17"/>
    <mergeCell ref="A21:B21"/>
    <mergeCell ref="C21:D21"/>
    <mergeCell ref="E26:G26"/>
    <mergeCell ref="E27:G27"/>
    <mergeCell ref="E28:G28"/>
    <mergeCell ref="A32:B32"/>
    <mergeCell ref="F32:G32"/>
  </mergeCells>
  <pageMargins left="0.7" right="0.7" top="0.75" bottom="0.75" header="0.3" footer="0.3"/>
  <pageSetup paperSize="9" scale="5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view="pageBreakPreview" topLeftCell="A22" zoomScaleNormal="100" workbookViewId="0">
      <selection activeCell="D20" sqref="D20"/>
    </sheetView>
  </sheetViews>
  <sheetFormatPr defaultColWidth="7.140625" defaultRowHeight="15"/>
  <cols>
    <col min="1" max="1" width="24.7109375" style="3" customWidth="1"/>
    <col min="2" max="2" width="15.5703125" style="3" customWidth="1"/>
    <col min="3" max="3" width="30.5703125" style="3" customWidth="1"/>
    <col min="4" max="4" width="22.85546875" style="3" customWidth="1"/>
    <col min="5" max="5" width="18.140625" style="3" customWidth="1"/>
    <col min="6" max="6" width="20.7109375" style="3" customWidth="1"/>
    <col min="7" max="7" width="22.28515625" style="4" customWidth="1"/>
    <col min="8" max="8" width="25.140625" style="3" customWidth="1"/>
    <col min="9" max="9" width="15.5703125" style="3" customWidth="1"/>
    <col min="10" max="10" width="10.28515625" style="3" customWidth="1"/>
    <col min="11" max="11" width="7.140625" style="3"/>
    <col min="12" max="12" width="12.42578125" style="3" customWidth="1"/>
    <col min="13" max="16384" width="7.140625" style="3"/>
  </cols>
  <sheetData>
    <row r="1" spans="1:11" ht="38.25" customHeight="1">
      <c r="A1" s="68" t="s">
        <v>0</v>
      </c>
      <c r="B1" s="68"/>
      <c r="C1" s="68"/>
      <c r="D1" s="68"/>
      <c r="E1" s="68"/>
      <c r="F1" s="68"/>
      <c r="G1" s="68"/>
    </row>
    <row r="2" spans="1:11" ht="29.1" customHeight="1">
      <c r="A2" s="69" t="s">
        <v>1</v>
      </c>
      <c r="B2" s="69"/>
      <c r="C2" s="69"/>
      <c r="D2" s="69"/>
      <c r="E2" s="69"/>
      <c r="F2" s="69"/>
      <c r="G2" s="69"/>
    </row>
    <row r="3" spans="1:11" ht="27.95" customHeight="1">
      <c r="A3" s="70" t="s">
        <v>2</v>
      </c>
      <c r="B3" s="70"/>
      <c r="C3" s="70"/>
      <c r="D3" s="70"/>
      <c r="E3" s="70"/>
      <c r="F3" s="70"/>
      <c r="G3" s="70"/>
    </row>
    <row r="4" spans="1:11" ht="17.25" customHeight="1">
      <c r="A4" s="69" t="s">
        <v>3</v>
      </c>
      <c r="B4" s="69"/>
      <c r="C4" s="69"/>
      <c r="D4" s="69"/>
      <c r="E4" s="69"/>
      <c r="F4" s="69"/>
      <c r="G4" s="69"/>
    </row>
    <row r="5" spans="1:11" ht="25.5" customHeight="1">
      <c r="A5" s="71" t="s">
        <v>4</v>
      </c>
      <c r="B5" s="71"/>
      <c r="C5" s="71"/>
      <c r="D5" s="71"/>
      <c r="E5" s="71"/>
      <c r="F5" s="71"/>
      <c r="G5" s="71"/>
    </row>
    <row r="6" spans="1:11" ht="39.950000000000003" customHeight="1">
      <c r="A6" s="72" t="s">
        <v>5</v>
      </c>
      <c r="B6" s="72"/>
      <c r="C6" s="72"/>
      <c r="D6" s="72"/>
      <c r="E6" s="72"/>
      <c r="F6" s="72"/>
      <c r="G6" s="72"/>
    </row>
    <row r="7" spans="1:11" ht="21.95" customHeight="1">
      <c r="A7" s="6"/>
      <c r="B7" s="6"/>
      <c r="C7" s="6"/>
      <c r="D7" s="6"/>
      <c r="E7" s="6"/>
      <c r="F7" s="7" t="s">
        <v>6</v>
      </c>
      <c r="G7" s="8" t="s">
        <v>7</v>
      </c>
    </row>
    <row r="8" spans="1:11" ht="27.75" customHeight="1">
      <c r="A8" s="9" t="s">
        <v>8</v>
      </c>
      <c r="B8" s="10" t="s">
        <v>9</v>
      </c>
      <c r="C8" s="8"/>
      <c r="D8" s="8"/>
      <c r="E8" s="11"/>
      <c r="F8" s="12" t="s">
        <v>10</v>
      </c>
      <c r="G8" s="13" t="s">
        <v>11</v>
      </c>
    </row>
    <row r="9" spans="1:11" ht="21" customHeight="1">
      <c r="A9" s="14"/>
      <c r="B9" s="8" t="s">
        <v>12</v>
      </c>
      <c r="C9" s="8"/>
      <c r="D9" s="8"/>
      <c r="E9" s="11"/>
      <c r="F9" s="15" t="s">
        <v>13</v>
      </c>
      <c r="G9" s="16" t="s">
        <v>14</v>
      </c>
    </row>
    <row r="10" spans="1:11" ht="22.5" customHeight="1">
      <c r="A10" s="14"/>
      <c r="B10" s="8" t="s">
        <v>15</v>
      </c>
      <c r="C10" s="8"/>
      <c r="D10" s="8"/>
      <c r="E10" s="11"/>
      <c r="F10" s="14" t="s">
        <v>16</v>
      </c>
      <c r="G10" s="17" t="s">
        <v>17</v>
      </c>
    </row>
    <row r="11" spans="1:11" ht="20.25" customHeight="1">
      <c r="A11" s="8"/>
      <c r="B11" s="8"/>
      <c r="C11" s="11"/>
      <c r="D11" s="11"/>
      <c r="E11" s="8"/>
      <c r="F11" s="18"/>
      <c r="G11" s="5"/>
    </row>
    <row r="12" spans="1:11" ht="25.5" customHeight="1">
      <c r="A12" s="9" t="s">
        <v>18</v>
      </c>
      <c r="B12" s="10" t="s">
        <v>0</v>
      </c>
      <c r="C12" s="8"/>
      <c r="D12" s="8"/>
      <c r="E12" s="11"/>
      <c r="F12" s="19"/>
      <c r="G12" s="20"/>
    </row>
    <row r="13" spans="1:11" ht="25.5" customHeight="1">
      <c r="A13" s="8"/>
      <c r="B13" s="8" t="s">
        <v>19</v>
      </c>
      <c r="C13" s="8"/>
      <c r="D13" s="8"/>
      <c r="E13" s="8"/>
      <c r="F13" s="21"/>
      <c r="G13" s="22"/>
    </row>
    <row r="14" spans="1:11" ht="25.5" customHeight="1">
      <c r="A14" s="8"/>
      <c r="B14" s="8" t="s">
        <v>20</v>
      </c>
      <c r="C14" s="8"/>
      <c r="D14" s="8"/>
      <c r="E14" s="8"/>
      <c r="F14" s="20"/>
      <c r="G14" s="22"/>
    </row>
    <row r="15" spans="1:11" ht="25.5" customHeight="1">
      <c r="A15" s="8"/>
      <c r="B15" s="8" t="s">
        <v>4</v>
      </c>
      <c r="C15" s="8"/>
      <c r="D15" s="8"/>
      <c r="E15" s="8"/>
      <c r="F15" s="21"/>
      <c r="G15" s="22"/>
      <c r="H15" s="23"/>
      <c r="I15" s="65"/>
      <c r="J15" s="29"/>
      <c r="K15" s="29"/>
    </row>
    <row r="16" spans="1:11" ht="25.5" customHeight="1">
      <c r="A16" s="9" t="s">
        <v>21</v>
      </c>
      <c r="B16" s="10" t="s">
        <v>22</v>
      </c>
      <c r="C16" s="8"/>
      <c r="D16" s="8"/>
      <c r="E16" s="8"/>
      <c r="F16" s="5"/>
      <c r="G16" s="22"/>
      <c r="H16" s="24"/>
      <c r="I16" s="18"/>
      <c r="J16" s="29"/>
      <c r="K16" s="29"/>
    </row>
    <row r="17" spans="1:12" ht="25.5" customHeight="1">
      <c r="A17" s="8"/>
      <c r="B17" s="8" t="s">
        <v>23</v>
      </c>
      <c r="C17" s="8"/>
      <c r="D17" s="8"/>
      <c r="E17" s="25"/>
      <c r="F17" s="5"/>
      <c r="G17" s="22"/>
      <c r="H17" s="24"/>
      <c r="I17" s="18"/>
      <c r="J17" s="29"/>
      <c r="K17" s="29"/>
    </row>
    <row r="18" spans="1:12" ht="25.5" customHeight="1">
      <c r="A18" s="8"/>
      <c r="B18" s="8" t="s">
        <v>24</v>
      </c>
      <c r="C18" s="8"/>
      <c r="D18" s="8"/>
      <c r="E18" s="25"/>
      <c r="F18" s="5"/>
      <c r="G18" s="22"/>
    </row>
    <row r="19" spans="1:12" ht="27.75" customHeight="1">
      <c r="A19" s="26" t="s">
        <v>25</v>
      </c>
      <c r="B19" s="10" t="s">
        <v>26</v>
      </c>
      <c r="C19" s="11"/>
      <c r="D19" s="11"/>
      <c r="E19" s="11"/>
      <c r="F19" s="22"/>
      <c r="G19" s="22"/>
      <c r="H19" s="27"/>
      <c r="I19" s="10"/>
    </row>
    <row r="20" spans="1:12" ht="27.75" customHeight="1">
      <c r="A20" s="28"/>
      <c r="B20" s="28"/>
      <c r="C20" s="1"/>
      <c r="D20" s="1"/>
      <c r="E20" s="1"/>
      <c r="F20" s="1"/>
      <c r="G20" s="22"/>
      <c r="H20" s="29"/>
      <c r="I20" s="29"/>
    </row>
    <row r="21" spans="1:12" s="1" customFormat="1" ht="45" customHeight="1">
      <c r="A21" s="30" t="s">
        <v>27</v>
      </c>
      <c r="B21" s="31" t="s">
        <v>28</v>
      </c>
      <c r="C21" s="31" t="s">
        <v>29</v>
      </c>
      <c r="D21" s="32" t="s">
        <v>30</v>
      </c>
      <c r="E21" s="33" t="s">
        <v>31</v>
      </c>
      <c r="F21" s="33" t="s">
        <v>32</v>
      </c>
      <c r="G21" s="30" t="s">
        <v>33</v>
      </c>
      <c r="H21" s="18"/>
      <c r="I21" s="18"/>
    </row>
    <row r="22" spans="1:12" ht="27.75" customHeight="1">
      <c r="A22" s="34" t="s">
        <v>34</v>
      </c>
      <c r="B22" s="35" t="s">
        <v>11</v>
      </c>
      <c r="C22" s="36" t="s">
        <v>35</v>
      </c>
      <c r="D22" s="36" t="s">
        <v>36</v>
      </c>
      <c r="E22" s="37">
        <v>73140</v>
      </c>
      <c r="F22" s="38">
        <v>0.61</v>
      </c>
      <c r="G22" s="38">
        <f>E22*F22</f>
        <v>44615.4</v>
      </c>
      <c r="H22" s="29"/>
      <c r="I22" s="29"/>
    </row>
    <row r="23" spans="1:12" ht="27.75" customHeight="1">
      <c r="A23" s="39" t="s">
        <v>37</v>
      </c>
      <c r="B23" s="40"/>
      <c r="D23" s="41"/>
      <c r="E23" s="42"/>
      <c r="F23" s="43"/>
      <c r="G23" s="43"/>
    </row>
    <row r="24" spans="1:12" ht="27.75" customHeight="1">
      <c r="A24" s="39" t="s">
        <v>38</v>
      </c>
      <c r="B24" s="44"/>
      <c r="C24" s="45"/>
      <c r="D24" s="46"/>
      <c r="E24" s="47"/>
      <c r="F24" s="47"/>
      <c r="G24" s="47"/>
      <c r="H24" s="9"/>
      <c r="I24" s="10"/>
      <c r="L24" s="66"/>
    </row>
    <row r="25" spans="1:12" ht="27.75" customHeight="1">
      <c r="A25" s="48" t="s">
        <v>39</v>
      </c>
      <c r="B25" s="31"/>
      <c r="C25" s="31"/>
      <c r="D25" s="41"/>
      <c r="E25" s="49"/>
      <c r="F25" s="41"/>
      <c r="G25" s="41"/>
      <c r="H25" s="29"/>
      <c r="I25" s="29"/>
      <c r="L25" s="67"/>
    </row>
    <row r="26" spans="1:12" ht="27.75" customHeight="1">
      <c r="A26" s="50"/>
      <c r="B26" s="77" t="s">
        <v>40</v>
      </c>
      <c r="C26" s="77"/>
      <c r="D26" s="41"/>
      <c r="E26" s="49"/>
      <c r="G26" s="41"/>
      <c r="H26" s="29"/>
      <c r="I26" s="29"/>
      <c r="L26" s="67"/>
    </row>
    <row r="27" spans="1:12" ht="27.75" customHeight="1">
      <c r="A27" s="51"/>
      <c r="B27" s="77"/>
      <c r="C27" s="77"/>
      <c r="D27" s="41"/>
      <c r="E27" s="52"/>
      <c r="F27" s="43"/>
      <c r="G27" s="43"/>
    </row>
    <row r="28" spans="1:12" s="1" customFormat="1" ht="27.75" customHeight="1">
      <c r="A28" s="53"/>
      <c r="B28" s="54" t="s">
        <v>41</v>
      </c>
      <c r="C28" s="55" t="s">
        <v>42</v>
      </c>
      <c r="D28" s="56"/>
      <c r="E28" s="57">
        <f>SUM(E22:E24)</f>
        <v>73140</v>
      </c>
      <c r="F28" s="56"/>
      <c r="G28" s="58">
        <f>SUM(G22:G24)</f>
        <v>44615.4</v>
      </c>
    </row>
    <row r="29" spans="1:12" ht="27.75" customHeight="1">
      <c r="A29" s="59"/>
      <c r="B29" s="59"/>
      <c r="C29" s="19"/>
      <c r="D29" s="19"/>
      <c r="E29" s="19"/>
      <c r="F29" s="19"/>
      <c r="G29" s="20"/>
    </row>
    <row r="30" spans="1:12" ht="42" customHeight="1">
      <c r="A30" s="73" t="s">
        <v>43</v>
      </c>
      <c r="B30" s="73"/>
      <c r="C30" s="73"/>
      <c r="D30" s="60"/>
      <c r="E30" s="18"/>
      <c r="F30" s="18"/>
      <c r="G30" s="5"/>
    </row>
    <row r="31" spans="1:12" ht="140.25" customHeight="1">
      <c r="A31" s="61" t="s">
        <v>44</v>
      </c>
      <c r="B31" s="74" t="s">
        <v>45</v>
      </c>
      <c r="C31" s="74"/>
      <c r="D31" s="62"/>
      <c r="E31" s="62"/>
      <c r="F31" s="18"/>
      <c r="G31" s="5"/>
    </row>
    <row r="32" spans="1:12" ht="56.1" customHeight="1">
      <c r="A32" s="75" t="s">
        <v>46</v>
      </c>
      <c r="B32" s="75"/>
      <c r="C32" s="75"/>
      <c r="D32" s="63"/>
      <c r="E32" s="63"/>
      <c r="F32" s="63"/>
      <c r="G32" s="5"/>
    </row>
    <row r="33" spans="1:7" ht="24.75" customHeight="1">
      <c r="A33" s="76" t="s">
        <v>47</v>
      </c>
      <c r="B33" s="76"/>
      <c r="C33" s="76"/>
      <c r="D33" s="76"/>
      <c r="E33" s="76"/>
      <c r="F33" s="76"/>
      <c r="G33" s="76"/>
    </row>
    <row r="34" spans="1:7" s="2" customFormat="1" ht="27" customHeight="1">
      <c r="A34" s="76" t="s">
        <v>48</v>
      </c>
      <c r="B34" s="76"/>
      <c r="C34" s="76"/>
      <c r="D34" s="76"/>
      <c r="E34" s="76"/>
      <c r="F34" s="76"/>
      <c r="G34" s="76"/>
    </row>
    <row r="35" spans="1:7" ht="45" customHeight="1">
      <c r="A35" s="1"/>
      <c r="B35" s="1"/>
      <c r="C35" s="1"/>
      <c r="D35" s="1"/>
      <c r="E35" s="18"/>
      <c r="F35" s="5" t="s">
        <v>0</v>
      </c>
      <c r="G35" s="5"/>
    </row>
    <row r="36" spans="1:7" ht="24" customHeight="1">
      <c r="A36" s="1"/>
      <c r="B36" s="1"/>
      <c r="C36" s="1"/>
      <c r="D36" s="1"/>
      <c r="E36" s="18"/>
      <c r="F36" s="5" t="s">
        <v>49</v>
      </c>
      <c r="G36" s="22"/>
    </row>
    <row r="37" spans="1:7" ht="69.75" customHeight="1">
      <c r="A37" s="1"/>
      <c r="B37" s="1"/>
      <c r="C37" s="1"/>
      <c r="D37" s="1"/>
      <c r="E37" s="18"/>
      <c r="F37" s="18"/>
      <c r="G37" s="22"/>
    </row>
    <row r="38" spans="1:7" ht="14.1" customHeight="1">
      <c r="A38" s="1"/>
      <c r="B38" s="1"/>
      <c r="C38" s="1"/>
      <c r="D38" s="1"/>
      <c r="E38" s="18"/>
      <c r="F38" s="18"/>
      <c r="G38" s="22"/>
    </row>
    <row r="39" spans="1:7" ht="53.1" customHeight="1">
      <c r="A39" s="1"/>
      <c r="B39" s="1"/>
      <c r="C39" s="1"/>
      <c r="D39" s="1"/>
      <c r="E39" s="18"/>
      <c r="F39" s="64" t="s">
        <v>50</v>
      </c>
      <c r="G39" s="64"/>
    </row>
    <row r="40" spans="1:7" ht="27.75" customHeight="1">
      <c r="A40" s="1"/>
      <c r="B40" s="1"/>
      <c r="C40" s="1"/>
      <c r="D40" s="1"/>
      <c r="E40" s="1"/>
      <c r="F40" s="1"/>
      <c r="G40" s="22"/>
    </row>
    <row r="41" spans="1:7" ht="27.75" customHeight="1"/>
    <row r="42" spans="1:7" ht="27.75" customHeight="1"/>
    <row r="43" spans="1:7" ht="24.75" customHeight="1"/>
    <row r="44" spans="1:7" ht="21" customHeight="1"/>
    <row r="45" spans="1:7" ht="21" customHeight="1"/>
    <row r="46" spans="1:7" ht="21" customHeight="1"/>
    <row r="47" spans="1:7" ht="21" customHeight="1"/>
    <row r="48" spans="1:7" ht="21" customHeight="1"/>
    <row r="49" ht="21" customHeight="1"/>
    <row r="50" ht="21" customHeight="1"/>
    <row r="51" ht="21" customHeight="1"/>
    <row r="52" ht="25.5" customHeight="1"/>
    <row r="53" ht="21" customHeight="1"/>
    <row r="54" ht="21" customHeight="1"/>
    <row r="55" ht="21" customHeight="1"/>
    <row r="56" ht="21" customHeight="1"/>
    <row r="57" ht="21" customHeight="1"/>
    <row r="58" ht="17.25" customHeight="1"/>
    <row r="70" ht="15" customHeight="1"/>
  </sheetData>
  <mergeCells count="12">
    <mergeCell ref="A34:G34"/>
    <mergeCell ref="B26:C27"/>
    <mergeCell ref="A6:G6"/>
    <mergeCell ref="A30:C30"/>
    <mergeCell ref="B31:C31"/>
    <mergeCell ref="A32:C32"/>
    <mergeCell ref="A33:G33"/>
    <mergeCell ref="A1:G1"/>
    <mergeCell ref="A2:G2"/>
    <mergeCell ref="A3:G3"/>
    <mergeCell ref="A4:G4"/>
    <mergeCell ref="A5:G5"/>
  </mergeCells>
  <conditionalFormatting sqref="J30:J42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BC29-8642-405F-9E90-D798D9601901}">
  <dimension ref="A1:N85"/>
  <sheetViews>
    <sheetView tabSelected="1" view="pageBreakPreview" topLeftCell="A31" zoomScaleNormal="100" zoomScaleSheetLayoutView="100" workbookViewId="0">
      <selection activeCell="D24" sqref="D24:D36"/>
    </sheetView>
  </sheetViews>
  <sheetFormatPr defaultRowHeight="15"/>
  <cols>
    <col min="1" max="1" width="25" style="3" customWidth="1"/>
    <col min="2" max="2" width="19.28515625" style="3" customWidth="1"/>
    <col min="3" max="3" width="19.42578125" style="3" customWidth="1"/>
    <col min="4" max="4" width="22.7109375" style="3" customWidth="1"/>
    <col min="5" max="5" width="17.28515625" style="3" customWidth="1"/>
    <col min="6" max="6" width="15.5703125" style="3" customWidth="1"/>
    <col min="7" max="7" width="14.85546875" style="4" customWidth="1"/>
    <col min="8" max="8" width="18.7109375" style="4" customWidth="1"/>
    <col min="9" max="9" width="15.85546875" style="176" customWidth="1"/>
  </cols>
  <sheetData>
    <row r="1" spans="1:14" s="3" customFormat="1" ht="38.25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</row>
    <row r="2" spans="1:14" s="3" customFormat="1" ht="24" customHeight="1">
      <c r="A2" s="107" t="s">
        <v>1</v>
      </c>
      <c r="B2" s="107"/>
      <c r="C2" s="107"/>
      <c r="D2" s="107"/>
      <c r="E2" s="107"/>
      <c r="F2" s="107"/>
      <c r="G2" s="107"/>
      <c r="H2" s="107"/>
      <c r="I2" s="107"/>
    </row>
    <row r="3" spans="1:14" s="3" customFormat="1" ht="25.5" customHeight="1">
      <c r="A3" s="108" t="s">
        <v>2</v>
      </c>
      <c r="B3" s="108"/>
      <c r="C3" s="108"/>
      <c r="D3" s="108"/>
      <c r="E3" s="108"/>
      <c r="F3" s="108"/>
      <c r="G3" s="107"/>
      <c r="H3" s="107"/>
      <c r="I3" s="107"/>
    </row>
    <row r="4" spans="1:14" s="3" customFormat="1" ht="25.5" customHeight="1">
      <c r="A4" s="107" t="s">
        <v>3</v>
      </c>
      <c r="B4" s="107"/>
      <c r="C4" s="107"/>
      <c r="D4" s="107"/>
      <c r="E4" s="107"/>
      <c r="F4" s="107"/>
      <c r="G4" s="107"/>
      <c r="H4" s="107"/>
      <c r="I4" s="107"/>
    </row>
    <row r="5" spans="1:14" s="3" customFormat="1" ht="25.5" customHeight="1" thickBot="1">
      <c r="A5" s="109" t="s">
        <v>4</v>
      </c>
      <c r="B5" s="109"/>
      <c r="C5" s="109"/>
      <c r="D5" s="109"/>
      <c r="E5" s="109"/>
      <c r="F5" s="109"/>
      <c r="G5" s="110"/>
      <c r="H5" s="110"/>
      <c r="I5" s="110"/>
    </row>
    <row r="6" spans="1:14" s="3" customFormat="1" ht="54" customHeight="1">
      <c r="A6" s="111" t="s">
        <v>74</v>
      </c>
      <c r="B6" s="111"/>
      <c r="C6" s="111"/>
      <c r="D6" s="111"/>
      <c r="E6" s="111"/>
      <c r="F6" s="111"/>
      <c r="G6" s="111"/>
      <c r="H6" s="111"/>
      <c r="I6" s="111"/>
    </row>
    <row r="7" spans="1:14" s="3" customFormat="1" ht="13.5" customHeight="1">
      <c r="A7" s="29"/>
      <c r="B7" s="29"/>
      <c r="C7" s="29"/>
      <c r="D7" s="29"/>
      <c r="E7" s="29"/>
      <c r="F7" s="29"/>
      <c r="G7" s="24"/>
      <c r="H7" s="14" t="s">
        <v>6</v>
      </c>
      <c r="I7" s="112" t="s">
        <v>7</v>
      </c>
    </row>
    <row r="8" spans="1:14" s="3" customFormat="1" ht="30" customHeight="1">
      <c r="A8" s="27" t="s">
        <v>8</v>
      </c>
      <c r="B8" s="65" t="s">
        <v>9</v>
      </c>
      <c r="C8" s="29"/>
      <c r="D8" s="29"/>
      <c r="E8" s="29"/>
      <c r="F8" s="29"/>
      <c r="G8" s="15"/>
      <c r="H8" s="15" t="s">
        <v>10</v>
      </c>
      <c r="I8" s="113" t="s">
        <v>11</v>
      </c>
    </row>
    <row r="9" spans="1:14" s="3" customFormat="1" ht="21" customHeight="1">
      <c r="A9" s="24"/>
      <c r="B9" s="18" t="s">
        <v>12</v>
      </c>
      <c r="C9" s="29"/>
      <c r="D9" s="29"/>
      <c r="E9" s="29"/>
      <c r="F9" s="29"/>
      <c r="G9" s="24"/>
      <c r="H9" s="15" t="s">
        <v>13</v>
      </c>
      <c r="I9" s="16" t="s">
        <v>14</v>
      </c>
    </row>
    <row r="10" spans="1:14" s="3" customFormat="1" ht="22.5" customHeight="1">
      <c r="A10" s="24"/>
      <c r="B10" s="18" t="s">
        <v>15</v>
      </c>
      <c r="C10" s="29"/>
      <c r="D10" s="29"/>
      <c r="E10" s="29"/>
      <c r="F10" s="29"/>
      <c r="G10" s="24"/>
      <c r="H10" s="14" t="s">
        <v>16</v>
      </c>
      <c r="I10" s="113" t="s">
        <v>17</v>
      </c>
      <c r="N10" s="177"/>
    </row>
    <row r="11" spans="1:14" s="3" customFormat="1">
      <c r="A11" s="29"/>
      <c r="B11" s="29"/>
      <c r="C11" s="29"/>
      <c r="D11" s="29"/>
      <c r="E11" s="29"/>
      <c r="F11" s="29"/>
      <c r="G11" s="24"/>
      <c r="H11" s="24"/>
      <c r="I11" s="114"/>
      <c r="N11" s="177"/>
    </row>
    <row r="12" spans="1:14" s="3" customFormat="1" ht="25.5" customHeight="1">
      <c r="A12" s="27" t="s">
        <v>18</v>
      </c>
      <c r="B12" s="10" t="s">
        <v>0</v>
      </c>
      <c r="C12" s="29"/>
      <c r="D12" s="29"/>
      <c r="E12" s="29"/>
      <c r="F12" s="29"/>
      <c r="G12" s="14"/>
      <c r="H12" s="14"/>
      <c r="I12" s="114"/>
      <c r="N12" s="177"/>
    </row>
    <row r="13" spans="1:14" s="3" customFormat="1" ht="25.5" customHeight="1">
      <c r="A13" s="29"/>
      <c r="B13" s="115" t="s">
        <v>19</v>
      </c>
      <c r="C13" s="29"/>
      <c r="D13" s="29"/>
      <c r="E13" s="29"/>
      <c r="F13" s="29"/>
      <c r="G13" s="116"/>
      <c r="H13" s="116"/>
      <c r="I13" s="114"/>
      <c r="N13" s="177"/>
    </row>
    <row r="14" spans="1:14" s="3" customFormat="1" ht="21" customHeight="1">
      <c r="A14" s="29"/>
      <c r="B14" s="115" t="s">
        <v>20</v>
      </c>
      <c r="C14" s="29"/>
      <c r="D14" s="29"/>
      <c r="E14" s="29"/>
      <c r="F14" s="29"/>
      <c r="G14" s="24"/>
      <c r="H14" s="24"/>
      <c r="I14" s="114"/>
      <c r="N14" s="177"/>
    </row>
    <row r="15" spans="1:14" s="3" customFormat="1" ht="21" customHeight="1">
      <c r="A15" s="29"/>
      <c r="B15" s="115" t="s">
        <v>4</v>
      </c>
      <c r="C15" s="29"/>
      <c r="D15" s="29"/>
      <c r="E15" s="29"/>
      <c r="F15" s="29"/>
      <c r="G15" s="24"/>
      <c r="H15" s="24"/>
      <c r="I15" s="114"/>
      <c r="N15" s="177"/>
    </row>
    <row r="16" spans="1:14" s="3" customFormat="1" ht="21" customHeight="1">
      <c r="A16" s="9" t="s">
        <v>21</v>
      </c>
      <c r="B16" s="10" t="s">
        <v>22</v>
      </c>
      <c r="C16" s="29"/>
      <c r="D16" s="29"/>
      <c r="E16" s="29"/>
      <c r="F16" s="29"/>
      <c r="G16" s="24"/>
      <c r="H16" s="24"/>
      <c r="I16" s="114"/>
      <c r="N16" s="177"/>
    </row>
    <row r="17" spans="1:14" s="3" customFormat="1" ht="21" customHeight="1">
      <c r="A17" s="29"/>
      <c r="B17" s="18" t="s">
        <v>23</v>
      </c>
      <c r="C17" s="29"/>
      <c r="D17" s="29"/>
      <c r="E17" s="29"/>
      <c r="F17" s="29"/>
      <c r="G17" s="24"/>
      <c r="H17" s="24"/>
      <c r="I17" s="114"/>
      <c r="N17" s="177"/>
    </row>
    <row r="18" spans="1:14" s="3" customFormat="1" ht="21" customHeight="1">
      <c r="A18" s="29"/>
      <c r="B18" s="18" t="s">
        <v>75</v>
      </c>
      <c r="C18" s="29"/>
      <c r="D18" s="29"/>
      <c r="E18" s="29"/>
      <c r="F18" s="29"/>
      <c r="G18" s="24"/>
      <c r="H18" s="24"/>
      <c r="I18" s="114"/>
      <c r="N18" s="177"/>
    </row>
    <row r="19" spans="1:14" s="3" customFormat="1" ht="21" customHeight="1">
      <c r="A19" s="24"/>
      <c r="B19" s="18"/>
      <c r="C19" s="29"/>
      <c r="D19" s="29"/>
      <c r="E19" s="29"/>
      <c r="F19" s="29"/>
      <c r="G19" s="24"/>
      <c r="H19" s="24"/>
      <c r="I19" s="114"/>
      <c r="N19" s="177"/>
    </row>
    <row r="20" spans="1:14" s="3" customFormat="1" ht="27.75" customHeight="1">
      <c r="A20" s="117" t="s">
        <v>25</v>
      </c>
      <c r="B20" s="115" t="s">
        <v>76</v>
      </c>
      <c r="C20" s="29"/>
      <c r="D20" s="29"/>
      <c r="E20" s="29"/>
      <c r="F20" s="29"/>
      <c r="G20" s="24"/>
      <c r="H20" s="24"/>
      <c r="I20" s="114"/>
      <c r="N20" s="177"/>
    </row>
    <row r="21" spans="1:14" s="3" customFormat="1" ht="27.75" customHeight="1">
      <c r="A21" s="118"/>
      <c r="B21" s="118"/>
      <c r="C21" s="29"/>
      <c r="D21" s="29"/>
      <c r="E21" s="29"/>
      <c r="F21" s="29"/>
      <c r="G21" s="24"/>
      <c r="H21" s="24"/>
      <c r="I21" s="114"/>
      <c r="N21" s="177"/>
    </row>
    <row r="22" spans="1:14" s="3" customFormat="1" ht="27.75" customHeight="1">
      <c r="A22" s="119" t="s">
        <v>27</v>
      </c>
      <c r="B22" s="119" t="s">
        <v>28</v>
      </c>
      <c r="C22" s="119" t="s">
        <v>29</v>
      </c>
      <c r="D22" s="120" t="s">
        <v>30</v>
      </c>
      <c r="E22" s="120" t="s">
        <v>77</v>
      </c>
      <c r="F22" s="119" t="s">
        <v>78</v>
      </c>
      <c r="G22" s="121" t="s">
        <v>56</v>
      </c>
      <c r="H22" s="121" t="s">
        <v>79</v>
      </c>
      <c r="I22" s="122" t="s">
        <v>80</v>
      </c>
    </row>
    <row r="23" spans="1:14" s="3" customFormat="1" ht="27.75" customHeight="1">
      <c r="A23" s="120"/>
      <c r="B23" s="120"/>
      <c r="C23" s="120"/>
      <c r="D23" s="123"/>
      <c r="E23" s="123"/>
      <c r="F23" s="120"/>
      <c r="G23" s="124"/>
      <c r="H23" s="124"/>
      <c r="I23" s="125"/>
    </row>
    <row r="24" spans="1:14" s="3" customFormat="1" ht="27.75" customHeight="1">
      <c r="A24" s="126" t="s">
        <v>34</v>
      </c>
      <c r="B24" s="127" t="s">
        <v>11</v>
      </c>
      <c r="C24" s="128" t="s">
        <v>35</v>
      </c>
      <c r="D24" s="128" t="s">
        <v>36</v>
      </c>
      <c r="E24" s="129" t="s">
        <v>81</v>
      </c>
      <c r="F24" s="130">
        <v>145</v>
      </c>
      <c r="G24" s="130">
        <v>1721</v>
      </c>
      <c r="H24" s="130">
        <v>1761</v>
      </c>
      <c r="I24" s="131">
        <v>2.5299999999999998</v>
      </c>
    </row>
    <row r="25" spans="1:14" s="3" customFormat="1" ht="27.75" customHeight="1">
      <c r="A25" s="132" t="s">
        <v>82</v>
      </c>
      <c r="B25" s="133"/>
      <c r="C25" s="134"/>
      <c r="D25" s="134"/>
      <c r="E25" s="129" t="s">
        <v>83</v>
      </c>
      <c r="F25" s="130">
        <v>153</v>
      </c>
      <c r="G25" s="130">
        <v>1702</v>
      </c>
      <c r="H25" s="130">
        <v>1742</v>
      </c>
      <c r="I25" s="131">
        <v>2.75</v>
      </c>
    </row>
    <row r="26" spans="1:14" s="3" customFormat="1" ht="27.75" customHeight="1">
      <c r="A26" s="132" t="s">
        <v>38</v>
      </c>
      <c r="B26" s="133"/>
      <c r="C26" s="134"/>
      <c r="D26" s="134"/>
      <c r="E26" s="129" t="s">
        <v>84</v>
      </c>
      <c r="F26" s="130">
        <v>156</v>
      </c>
      <c r="G26" s="130">
        <v>1738</v>
      </c>
      <c r="H26" s="130">
        <v>1778</v>
      </c>
      <c r="I26" s="131">
        <v>2.75</v>
      </c>
    </row>
    <row r="27" spans="1:14" s="3" customFormat="1" ht="27.75" customHeight="1">
      <c r="A27" s="135" t="s">
        <v>39</v>
      </c>
      <c r="B27" s="133"/>
      <c r="C27" s="134"/>
      <c r="D27" s="134"/>
      <c r="E27" s="129" t="s">
        <v>85</v>
      </c>
      <c r="F27" s="130">
        <v>145</v>
      </c>
      <c r="G27" s="130">
        <v>1676</v>
      </c>
      <c r="H27" s="130">
        <v>1716</v>
      </c>
      <c r="I27" s="131">
        <v>2.75</v>
      </c>
    </row>
    <row r="28" spans="1:14" s="3" customFormat="1" ht="27.75" customHeight="1">
      <c r="A28" s="135"/>
      <c r="B28" s="133"/>
      <c r="C28" s="134"/>
      <c r="D28" s="134"/>
      <c r="E28" s="129" t="s">
        <v>86</v>
      </c>
      <c r="F28" s="130">
        <v>166</v>
      </c>
      <c r="G28" s="130">
        <v>2113</v>
      </c>
      <c r="H28" s="130">
        <v>2153</v>
      </c>
      <c r="I28" s="131">
        <v>2.75</v>
      </c>
    </row>
    <row r="29" spans="1:14" s="3" customFormat="1" ht="27.75" customHeight="1">
      <c r="A29" s="136"/>
      <c r="B29" s="133"/>
      <c r="C29" s="134"/>
      <c r="D29" s="134"/>
      <c r="E29" s="129" t="s">
        <v>87</v>
      </c>
      <c r="F29" s="130">
        <v>156</v>
      </c>
      <c r="G29" s="130">
        <v>1976</v>
      </c>
      <c r="H29" s="130">
        <v>2016</v>
      </c>
      <c r="I29" s="131">
        <v>2.75</v>
      </c>
    </row>
    <row r="30" spans="1:14" s="3" customFormat="1" ht="27.75" customHeight="1">
      <c r="A30" s="136"/>
      <c r="B30" s="133"/>
      <c r="C30" s="134"/>
      <c r="D30" s="134"/>
      <c r="E30" s="129" t="s">
        <v>88</v>
      </c>
      <c r="F30" s="130">
        <v>149</v>
      </c>
      <c r="G30" s="130">
        <v>1767</v>
      </c>
      <c r="H30" s="130">
        <v>1807</v>
      </c>
      <c r="I30" s="131">
        <v>2.64</v>
      </c>
    </row>
    <row r="31" spans="1:14" s="3" customFormat="1" ht="27.75" customHeight="1">
      <c r="A31" s="136"/>
      <c r="B31" s="133"/>
      <c r="C31" s="134"/>
      <c r="D31" s="134"/>
      <c r="E31" s="129" t="s">
        <v>89</v>
      </c>
      <c r="F31" s="130">
        <v>157</v>
      </c>
      <c r="G31" s="130">
        <v>1997</v>
      </c>
      <c r="H31" s="130">
        <v>2037</v>
      </c>
      <c r="I31" s="131">
        <v>2.75</v>
      </c>
    </row>
    <row r="32" spans="1:14" s="3" customFormat="1" ht="27.75" customHeight="1">
      <c r="A32" s="136"/>
      <c r="B32" s="133"/>
      <c r="C32" s="134"/>
      <c r="D32" s="134"/>
      <c r="E32" s="129" t="s">
        <v>90</v>
      </c>
      <c r="F32" s="130">
        <v>148</v>
      </c>
      <c r="G32" s="130">
        <v>1749</v>
      </c>
      <c r="H32" s="130">
        <v>1789</v>
      </c>
      <c r="I32" s="131">
        <v>2.75</v>
      </c>
    </row>
    <row r="33" spans="1:9" s="3" customFormat="1" ht="27.75" customHeight="1">
      <c r="A33" s="136"/>
      <c r="B33" s="133"/>
      <c r="C33" s="134"/>
      <c r="D33" s="134"/>
      <c r="E33" s="129" t="s">
        <v>91</v>
      </c>
      <c r="F33" s="130">
        <v>157</v>
      </c>
      <c r="G33" s="130">
        <v>2100</v>
      </c>
      <c r="H33" s="130">
        <v>2140</v>
      </c>
      <c r="I33" s="131">
        <v>2.64</v>
      </c>
    </row>
    <row r="34" spans="1:9" s="3" customFormat="1" ht="27.75" customHeight="1">
      <c r="A34" s="136"/>
      <c r="B34" s="133"/>
      <c r="C34" s="134"/>
      <c r="D34" s="134"/>
      <c r="E34" s="129" t="s">
        <v>92</v>
      </c>
      <c r="F34" s="130">
        <v>172</v>
      </c>
      <c r="G34" s="130">
        <v>2214</v>
      </c>
      <c r="H34" s="130">
        <v>2254</v>
      </c>
      <c r="I34" s="131">
        <v>2.86</v>
      </c>
    </row>
    <row r="35" spans="1:9" s="3" customFormat="1" ht="27.75" customHeight="1">
      <c r="A35" s="136"/>
      <c r="B35" s="133"/>
      <c r="C35" s="134"/>
      <c r="D35" s="134"/>
      <c r="E35" s="129" t="s">
        <v>93</v>
      </c>
      <c r="F35" s="130">
        <v>130</v>
      </c>
      <c r="G35" s="130">
        <v>1846</v>
      </c>
      <c r="H35" s="130">
        <v>1886</v>
      </c>
      <c r="I35" s="131">
        <v>2.42</v>
      </c>
    </row>
    <row r="36" spans="1:9" s="3" customFormat="1" ht="27.75" customHeight="1">
      <c r="A36" s="136"/>
      <c r="B36" s="133"/>
      <c r="C36" s="134"/>
      <c r="D36" s="134"/>
      <c r="E36" s="129" t="s">
        <v>94</v>
      </c>
      <c r="F36" s="130">
        <v>158</v>
      </c>
      <c r="G36" s="130">
        <v>1806</v>
      </c>
      <c r="H36" s="130">
        <v>1846</v>
      </c>
      <c r="I36" s="131">
        <v>2.64</v>
      </c>
    </row>
    <row r="37" spans="1:9" s="3" customFormat="1" ht="27.75" customHeight="1">
      <c r="A37" s="136"/>
      <c r="B37" s="137" t="s">
        <v>40</v>
      </c>
      <c r="C37" s="119"/>
      <c r="D37" s="138"/>
      <c r="E37" s="139"/>
      <c r="F37" s="139"/>
      <c r="G37" s="139"/>
      <c r="H37" s="139"/>
      <c r="I37" s="140"/>
    </row>
    <row r="38" spans="1:9" s="3" customFormat="1" ht="27.75" customHeight="1">
      <c r="A38" s="141"/>
      <c r="B38" s="142" t="s">
        <v>41</v>
      </c>
      <c r="C38" s="143" t="str">
        <f>COUNTA(E24:E36)&amp;" PALLETS"</f>
        <v>13 PALLETS</v>
      </c>
      <c r="D38" s="143"/>
      <c r="E38" s="143"/>
      <c r="F38" s="144">
        <f>SUM(F24:F37)</f>
        <v>1992</v>
      </c>
      <c r="G38" s="145">
        <f>SUM(G24:G37)</f>
        <v>24405</v>
      </c>
      <c r="H38" s="145">
        <f>SUM(H24:H37)</f>
        <v>24925</v>
      </c>
      <c r="I38" s="145">
        <f>SUM(I24:I37)</f>
        <v>34.980000000000004</v>
      </c>
    </row>
    <row r="39" spans="1:9" s="3" customFormat="1" ht="27.95" customHeight="1">
      <c r="A39" s="118"/>
      <c r="B39" s="118"/>
      <c r="C39" s="29"/>
      <c r="D39" s="29"/>
      <c r="E39" s="29"/>
      <c r="F39" s="29"/>
      <c r="G39" s="24"/>
      <c r="H39" s="24"/>
      <c r="I39" s="114"/>
    </row>
    <row r="40" spans="1:9" s="3" customFormat="1" ht="27.75" customHeight="1">
      <c r="A40" s="119" t="s">
        <v>27</v>
      </c>
      <c r="B40" s="137" t="s">
        <v>28</v>
      </c>
      <c r="C40" s="119" t="s">
        <v>29</v>
      </c>
      <c r="D40" s="119" t="s">
        <v>30</v>
      </c>
      <c r="E40" s="119" t="s">
        <v>77</v>
      </c>
      <c r="F40" s="119" t="s">
        <v>78</v>
      </c>
      <c r="G40" s="146" t="s">
        <v>56</v>
      </c>
      <c r="H40" s="146" t="s">
        <v>79</v>
      </c>
      <c r="I40" s="122" t="s">
        <v>80</v>
      </c>
    </row>
    <row r="41" spans="1:9" s="3" customFormat="1" ht="27.75" customHeight="1">
      <c r="A41" s="120"/>
      <c r="B41" s="137"/>
      <c r="C41" s="119"/>
      <c r="D41" s="119"/>
      <c r="E41" s="119"/>
      <c r="F41" s="119"/>
      <c r="G41" s="146"/>
      <c r="H41" s="146"/>
      <c r="I41" s="122"/>
    </row>
    <row r="42" spans="1:9" s="3" customFormat="1" ht="27.75" customHeight="1">
      <c r="A42" s="132" t="s">
        <v>34</v>
      </c>
      <c r="B42" s="127" t="s">
        <v>11</v>
      </c>
      <c r="C42" s="147" t="s">
        <v>35</v>
      </c>
      <c r="D42" s="128" t="s">
        <v>36</v>
      </c>
      <c r="E42" s="129" t="s">
        <v>95</v>
      </c>
      <c r="F42" s="130">
        <v>132</v>
      </c>
      <c r="G42" s="130">
        <v>1697</v>
      </c>
      <c r="H42" s="130">
        <v>1737</v>
      </c>
      <c r="I42" s="131">
        <v>2.64</v>
      </c>
    </row>
    <row r="43" spans="1:9" s="3" customFormat="1" ht="27.75" customHeight="1">
      <c r="A43" s="132" t="s">
        <v>82</v>
      </c>
      <c r="B43" s="133"/>
      <c r="C43" s="147"/>
      <c r="D43" s="134"/>
      <c r="E43" s="129" t="s">
        <v>96</v>
      </c>
      <c r="F43" s="130">
        <v>173</v>
      </c>
      <c r="G43" s="130">
        <v>2293</v>
      </c>
      <c r="H43" s="130">
        <v>2333</v>
      </c>
      <c r="I43" s="131">
        <v>2.75</v>
      </c>
    </row>
    <row r="44" spans="1:9" s="3" customFormat="1" ht="27.75" customHeight="1">
      <c r="A44" s="132" t="s">
        <v>38</v>
      </c>
      <c r="B44" s="133"/>
      <c r="C44" s="147"/>
      <c r="D44" s="134"/>
      <c r="E44" s="129" t="s">
        <v>97</v>
      </c>
      <c r="F44" s="130">
        <v>195</v>
      </c>
      <c r="G44" s="130">
        <v>1899</v>
      </c>
      <c r="H44" s="130">
        <v>1939</v>
      </c>
      <c r="I44" s="131">
        <v>2.75</v>
      </c>
    </row>
    <row r="45" spans="1:9" s="3" customFormat="1" ht="27.75" customHeight="1">
      <c r="A45" s="135" t="s">
        <v>39</v>
      </c>
      <c r="B45" s="133"/>
      <c r="C45" s="147"/>
      <c r="D45" s="134"/>
      <c r="E45" s="129" t="s">
        <v>98</v>
      </c>
      <c r="F45" s="130">
        <v>155</v>
      </c>
      <c r="G45" s="130">
        <v>2056</v>
      </c>
      <c r="H45" s="130">
        <v>2096</v>
      </c>
      <c r="I45" s="131">
        <v>2.64</v>
      </c>
    </row>
    <row r="46" spans="1:9" s="3" customFormat="1" ht="27.75" customHeight="1">
      <c r="A46" s="132"/>
      <c r="B46" s="133"/>
      <c r="C46" s="147"/>
      <c r="D46" s="134"/>
      <c r="E46" s="129" t="s">
        <v>99</v>
      </c>
      <c r="F46" s="130">
        <v>152</v>
      </c>
      <c r="G46" s="130">
        <v>2029</v>
      </c>
      <c r="H46" s="130">
        <v>2069</v>
      </c>
      <c r="I46" s="131">
        <v>2.64</v>
      </c>
    </row>
    <row r="47" spans="1:9" s="3" customFormat="1" ht="27.75" customHeight="1">
      <c r="A47" s="148"/>
      <c r="B47" s="133"/>
      <c r="C47" s="147"/>
      <c r="D47" s="134"/>
      <c r="E47" s="129" t="s">
        <v>100</v>
      </c>
      <c r="F47" s="130">
        <v>154</v>
      </c>
      <c r="G47" s="130">
        <v>1844</v>
      </c>
      <c r="H47" s="130">
        <v>1884</v>
      </c>
      <c r="I47" s="131">
        <v>2.75</v>
      </c>
    </row>
    <row r="48" spans="1:9" s="3" customFormat="1" ht="27.75" customHeight="1">
      <c r="A48" s="148"/>
      <c r="B48" s="133"/>
      <c r="C48" s="147"/>
      <c r="D48" s="134"/>
      <c r="E48" s="129" t="s">
        <v>101</v>
      </c>
      <c r="F48" s="130">
        <v>138</v>
      </c>
      <c r="G48" s="130">
        <v>1597</v>
      </c>
      <c r="H48" s="130">
        <v>1637</v>
      </c>
      <c r="I48" s="131">
        <v>2.5299999999999998</v>
      </c>
    </row>
    <row r="49" spans="1:9" s="3" customFormat="1" ht="27.75" customHeight="1">
      <c r="A49" s="148"/>
      <c r="B49" s="133"/>
      <c r="C49" s="147"/>
      <c r="D49" s="134"/>
      <c r="E49" s="129" t="s">
        <v>102</v>
      </c>
      <c r="F49" s="130">
        <v>150</v>
      </c>
      <c r="G49" s="130">
        <v>1676</v>
      </c>
      <c r="H49" s="130">
        <v>1716</v>
      </c>
      <c r="I49" s="131">
        <v>2.64</v>
      </c>
    </row>
    <row r="50" spans="1:9" s="3" customFormat="1" ht="27.75" customHeight="1">
      <c r="A50" s="148"/>
      <c r="B50" s="133"/>
      <c r="C50" s="147"/>
      <c r="D50" s="134"/>
      <c r="E50" s="129" t="s">
        <v>103</v>
      </c>
      <c r="F50" s="130">
        <v>139</v>
      </c>
      <c r="G50" s="130">
        <v>1783</v>
      </c>
      <c r="H50" s="130">
        <v>1823</v>
      </c>
      <c r="I50" s="131">
        <v>2.64</v>
      </c>
    </row>
    <row r="51" spans="1:9" s="3" customFormat="1" ht="27.75" customHeight="1">
      <c r="A51" s="148"/>
      <c r="B51" s="133"/>
      <c r="C51" s="147"/>
      <c r="D51" s="134"/>
      <c r="E51" s="129" t="s">
        <v>104</v>
      </c>
      <c r="F51" s="130">
        <v>183</v>
      </c>
      <c r="G51" s="130">
        <v>2004</v>
      </c>
      <c r="H51" s="130">
        <v>2044</v>
      </c>
      <c r="I51" s="131">
        <v>2.75</v>
      </c>
    </row>
    <row r="52" spans="1:9" s="3" customFormat="1" ht="27.75" customHeight="1">
      <c r="A52" s="148"/>
      <c r="B52" s="133"/>
      <c r="C52" s="147"/>
      <c r="D52" s="134"/>
      <c r="E52" s="129" t="s">
        <v>105</v>
      </c>
      <c r="F52" s="130">
        <v>148</v>
      </c>
      <c r="G52" s="130">
        <v>1800</v>
      </c>
      <c r="H52" s="130">
        <v>1840</v>
      </c>
      <c r="I52" s="131">
        <v>2.64</v>
      </c>
    </row>
    <row r="53" spans="1:9" s="3" customFormat="1" ht="27.75" customHeight="1">
      <c r="A53" s="148"/>
      <c r="B53" s="133"/>
      <c r="C53" s="147"/>
      <c r="D53" s="134"/>
      <c r="E53" s="129" t="s">
        <v>106</v>
      </c>
      <c r="F53" s="130">
        <v>137</v>
      </c>
      <c r="G53" s="130">
        <v>1782</v>
      </c>
      <c r="H53" s="130">
        <v>1822</v>
      </c>
      <c r="I53" s="131">
        <v>2.64</v>
      </c>
    </row>
    <row r="54" spans="1:9" s="3" customFormat="1" ht="27.75" customHeight="1">
      <c r="A54" s="148"/>
      <c r="B54" s="133"/>
      <c r="C54" s="147"/>
      <c r="D54" s="134"/>
      <c r="E54" s="129" t="s">
        <v>107</v>
      </c>
      <c r="F54" s="130">
        <v>174</v>
      </c>
      <c r="G54" s="130">
        <v>1784</v>
      </c>
      <c r="H54" s="130">
        <v>1824</v>
      </c>
      <c r="I54" s="131">
        <v>2.64</v>
      </c>
    </row>
    <row r="55" spans="1:9" s="3" customFormat="1" ht="27.75" customHeight="1">
      <c r="A55" s="148"/>
      <c r="B55" s="137" t="s">
        <v>40</v>
      </c>
      <c r="C55" s="119"/>
      <c r="D55" s="149"/>
      <c r="E55" s="149"/>
      <c r="F55" s="149"/>
      <c r="G55" s="149"/>
      <c r="H55" s="149"/>
      <c r="I55" s="149"/>
    </row>
    <row r="56" spans="1:9" s="3" customFormat="1" ht="27.75" customHeight="1">
      <c r="A56" s="141"/>
      <c r="B56" s="142" t="s">
        <v>41</v>
      </c>
      <c r="C56" s="143" t="str">
        <f>COUNTA(E42:E54)&amp;" PALLETS"</f>
        <v>13 PALLETS</v>
      </c>
      <c r="D56" s="143"/>
      <c r="E56" s="143"/>
      <c r="F56" s="144">
        <f>SUM(F42:F54)</f>
        <v>2030</v>
      </c>
      <c r="G56" s="49">
        <f>SUM(G42:G54)</f>
        <v>24244</v>
      </c>
      <c r="H56" s="49">
        <f>SUM(H42:H54)</f>
        <v>24764</v>
      </c>
      <c r="I56" s="150">
        <f>SUM(I42:I54)</f>
        <v>34.650000000000006</v>
      </c>
    </row>
    <row r="57" spans="1:9" s="3" customFormat="1" ht="30.95" customHeight="1">
      <c r="A57" s="118"/>
      <c r="B57" s="118"/>
      <c r="C57" s="29"/>
      <c r="D57" s="29"/>
      <c r="E57" s="29"/>
      <c r="F57" s="29"/>
      <c r="G57" s="24"/>
      <c r="H57" s="24"/>
      <c r="I57" s="114"/>
    </row>
    <row r="58" spans="1:9" s="3" customFormat="1" ht="27.75" customHeight="1">
      <c r="A58" s="119" t="s">
        <v>27</v>
      </c>
      <c r="B58" s="119" t="s">
        <v>28</v>
      </c>
      <c r="C58" s="119" t="s">
        <v>29</v>
      </c>
      <c r="D58" s="120" t="s">
        <v>30</v>
      </c>
      <c r="E58" s="120" t="s">
        <v>77</v>
      </c>
      <c r="F58" s="119" t="s">
        <v>78</v>
      </c>
      <c r="G58" s="146" t="s">
        <v>56</v>
      </c>
      <c r="H58" s="146" t="s">
        <v>79</v>
      </c>
      <c r="I58" s="122" t="s">
        <v>80</v>
      </c>
    </row>
    <row r="59" spans="1:9" s="3" customFormat="1" ht="27.75" customHeight="1">
      <c r="A59" s="120"/>
      <c r="B59" s="120"/>
      <c r="C59" s="120"/>
      <c r="D59" s="123"/>
      <c r="E59" s="123"/>
      <c r="F59" s="120"/>
      <c r="G59" s="121"/>
      <c r="H59" s="121"/>
      <c r="I59" s="125"/>
    </row>
    <row r="60" spans="1:9" s="3" customFormat="1" ht="27.75" customHeight="1">
      <c r="A60" s="34" t="s">
        <v>34</v>
      </c>
      <c r="B60" s="127" t="s">
        <v>11</v>
      </c>
      <c r="C60" s="128" t="s">
        <v>35</v>
      </c>
      <c r="D60" s="128" t="s">
        <v>36</v>
      </c>
      <c r="E60" s="151" t="s">
        <v>108</v>
      </c>
      <c r="F60" s="35">
        <v>163</v>
      </c>
      <c r="G60" s="35">
        <v>2035</v>
      </c>
      <c r="H60" s="35">
        <v>2075</v>
      </c>
      <c r="I60" s="37">
        <v>2.64</v>
      </c>
    </row>
    <row r="61" spans="1:9" s="3" customFormat="1" ht="27.75" customHeight="1">
      <c r="A61" s="39" t="s">
        <v>82</v>
      </c>
      <c r="B61" s="133"/>
      <c r="C61" s="134"/>
      <c r="D61" s="134"/>
      <c r="E61" s="151" t="s">
        <v>109</v>
      </c>
      <c r="F61" s="35">
        <v>160</v>
      </c>
      <c r="G61" s="35">
        <v>2095</v>
      </c>
      <c r="H61" s="35">
        <v>2135</v>
      </c>
      <c r="I61" s="37">
        <v>2.75</v>
      </c>
    </row>
    <row r="62" spans="1:9" s="3" customFormat="1" ht="27.75" customHeight="1">
      <c r="A62" s="39" t="s">
        <v>38</v>
      </c>
      <c r="B62" s="133"/>
      <c r="C62" s="134"/>
      <c r="D62" s="134"/>
      <c r="E62" s="151" t="s">
        <v>110</v>
      </c>
      <c r="F62" s="35">
        <v>157</v>
      </c>
      <c r="G62" s="35">
        <v>2019</v>
      </c>
      <c r="H62" s="35">
        <v>2059</v>
      </c>
      <c r="I62" s="37">
        <v>2.64</v>
      </c>
    </row>
    <row r="63" spans="1:9" s="3" customFormat="1" ht="27.75" customHeight="1">
      <c r="A63" s="39" t="s">
        <v>39</v>
      </c>
      <c r="B63" s="133"/>
      <c r="C63" s="134"/>
      <c r="D63" s="134"/>
      <c r="E63" s="151" t="s">
        <v>111</v>
      </c>
      <c r="F63" s="35">
        <v>163</v>
      </c>
      <c r="G63" s="35">
        <v>2270</v>
      </c>
      <c r="H63" s="35">
        <v>2310</v>
      </c>
      <c r="I63" s="37">
        <v>2.86</v>
      </c>
    </row>
    <row r="64" spans="1:9" s="3" customFormat="1" ht="27.75" customHeight="1">
      <c r="A64" s="132"/>
      <c r="B64" s="133"/>
      <c r="C64" s="134"/>
      <c r="D64" s="134"/>
      <c r="E64" s="151" t="s">
        <v>112</v>
      </c>
      <c r="F64" s="35">
        <v>149</v>
      </c>
      <c r="G64" s="35">
        <v>1784</v>
      </c>
      <c r="H64" s="35">
        <v>1824</v>
      </c>
      <c r="I64" s="37">
        <v>2.64</v>
      </c>
    </row>
    <row r="65" spans="1:9" s="3" customFormat="1" ht="27.75" customHeight="1">
      <c r="A65" s="148"/>
      <c r="B65" s="133"/>
      <c r="C65" s="134"/>
      <c r="D65" s="134"/>
      <c r="E65" s="151" t="s">
        <v>113</v>
      </c>
      <c r="F65" s="35">
        <v>156</v>
      </c>
      <c r="G65" s="35">
        <v>1784</v>
      </c>
      <c r="H65" s="35">
        <v>1824</v>
      </c>
      <c r="I65" s="37">
        <v>2.75</v>
      </c>
    </row>
    <row r="66" spans="1:9" s="3" customFormat="1" ht="27.75" customHeight="1">
      <c r="A66" s="148"/>
      <c r="B66" s="133"/>
      <c r="C66" s="134"/>
      <c r="D66" s="134"/>
      <c r="E66" s="151" t="s">
        <v>114</v>
      </c>
      <c r="F66" s="35">
        <v>142</v>
      </c>
      <c r="G66" s="35">
        <v>2136</v>
      </c>
      <c r="H66" s="35">
        <v>2176</v>
      </c>
      <c r="I66" s="37">
        <v>2.86</v>
      </c>
    </row>
    <row r="67" spans="1:9" s="3" customFormat="1" ht="27.75" customHeight="1">
      <c r="A67" s="148"/>
      <c r="B67" s="133"/>
      <c r="C67" s="134"/>
      <c r="D67" s="134"/>
      <c r="E67" s="151" t="s">
        <v>115</v>
      </c>
      <c r="F67" s="35">
        <v>151</v>
      </c>
      <c r="G67" s="35">
        <v>1827</v>
      </c>
      <c r="H67" s="35">
        <v>1867</v>
      </c>
      <c r="I67" s="37">
        <v>2.64</v>
      </c>
    </row>
    <row r="68" spans="1:9" s="3" customFormat="1" ht="27.75" customHeight="1">
      <c r="A68" s="148"/>
      <c r="B68" s="133"/>
      <c r="C68" s="134"/>
      <c r="D68" s="134"/>
      <c r="E68" s="151" t="s">
        <v>116</v>
      </c>
      <c r="F68" s="35">
        <v>159</v>
      </c>
      <c r="G68" s="35">
        <v>2120</v>
      </c>
      <c r="H68" s="35">
        <v>2160</v>
      </c>
      <c r="I68" s="37">
        <v>2.64</v>
      </c>
    </row>
    <row r="69" spans="1:9" s="3" customFormat="1" ht="27.75" customHeight="1">
      <c r="A69" s="148"/>
      <c r="B69" s="133"/>
      <c r="C69" s="134"/>
      <c r="D69" s="134"/>
      <c r="E69" s="151" t="s">
        <v>117</v>
      </c>
      <c r="F69" s="35">
        <v>170</v>
      </c>
      <c r="G69" s="35">
        <v>2110</v>
      </c>
      <c r="H69" s="35">
        <v>2150</v>
      </c>
      <c r="I69" s="37">
        <v>2.75</v>
      </c>
    </row>
    <row r="70" spans="1:9" s="3" customFormat="1" ht="27.75" customHeight="1">
      <c r="A70" s="148"/>
      <c r="B70" s="133"/>
      <c r="C70" s="134"/>
      <c r="D70" s="134"/>
      <c r="E70" s="151" t="s">
        <v>118</v>
      </c>
      <c r="F70" s="35">
        <v>156</v>
      </c>
      <c r="G70" s="35">
        <v>2180</v>
      </c>
      <c r="H70" s="35">
        <v>2220</v>
      </c>
      <c r="I70" s="37">
        <v>2.75</v>
      </c>
    </row>
    <row r="71" spans="1:9" s="3" customFormat="1" ht="27.75" customHeight="1">
      <c r="A71" s="148"/>
      <c r="B71" s="133"/>
      <c r="C71" s="134"/>
      <c r="D71" s="134"/>
      <c r="E71" s="151" t="s">
        <v>119</v>
      </c>
      <c r="F71" s="35">
        <v>164</v>
      </c>
      <c r="G71" s="35">
        <v>2131</v>
      </c>
      <c r="H71" s="35">
        <v>2171</v>
      </c>
      <c r="I71" s="37">
        <v>2.64</v>
      </c>
    </row>
    <row r="72" spans="1:9" s="3" customFormat="1" ht="27.75" customHeight="1">
      <c r="A72" s="148"/>
      <c r="B72" s="137" t="s">
        <v>40</v>
      </c>
      <c r="C72" s="119"/>
      <c r="D72" s="138"/>
      <c r="E72" s="139"/>
      <c r="F72" s="139"/>
      <c r="G72" s="139"/>
      <c r="H72" s="139"/>
      <c r="I72" s="140"/>
    </row>
    <row r="73" spans="1:9" s="3" customFormat="1" ht="27.75" customHeight="1">
      <c r="A73" s="152"/>
      <c r="B73" s="142" t="s">
        <v>41</v>
      </c>
      <c r="C73" s="143" t="str">
        <f>COUNTA(E60:E71)&amp;" PALLETS"</f>
        <v>12 PALLETS</v>
      </c>
      <c r="D73" s="143"/>
      <c r="E73" s="143"/>
      <c r="F73" s="153">
        <f>SUM(F60:F71)</f>
        <v>1890</v>
      </c>
      <c r="G73" s="49">
        <f>SUM(G60:G71)</f>
        <v>24491</v>
      </c>
      <c r="H73" s="49">
        <f>SUM(H60:H71)</f>
        <v>24971</v>
      </c>
      <c r="I73" s="150">
        <f>SUM(I60:I71)</f>
        <v>32.56</v>
      </c>
    </row>
    <row r="74" spans="1:9" s="3" customFormat="1" ht="27.75" customHeight="1" thickBot="1">
      <c r="A74" s="152"/>
      <c r="B74" s="154"/>
      <c r="C74" s="155"/>
      <c r="D74" s="156"/>
      <c r="E74" s="156"/>
      <c r="F74" s="157"/>
      <c r="G74" s="157"/>
      <c r="H74" s="157"/>
      <c r="I74" s="158"/>
    </row>
    <row r="75" spans="1:9" s="1" customFormat="1" ht="27.75" customHeight="1" thickBot="1">
      <c r="A75" s="141"/>
      <c r="B75" s="159" t="s">
        <v>41</v>
      </c>
      <c r="C75" s="160" t="str">
        <f>SUM(VALUE(LEFT(C38,2)),VALUE(LEFT(C56,2)),VALUE(LEFT(C73,2)))&amp;" PALLETS"</f>
        <v>38 PALLETS</v>
      </c>
      <c r="D75" s="160"/>
      <c r="E75" s="160"/>
      <c r="F75" s="161">
        <f>F38+F56+F73</f>
        <v>5912</v>
      </c>
      <c r="G75" s="162">
        <f>G38+G56+G73</f>
        <v>73140</v>
      </c>
      <c r="H75" s="162">
        <f>H38+H56+H73</f>
        <v>74660</v>
      </c>
      <c r="I75" s="163">
        <f>I73+I56+I38</f>
        <v>102.19000000000001</v>
      </c>
    </row>
    <row r="76" spans="1:9" s="3" customFormat="1" ht="42" customHeight="1">
      <c r="A76" s="164" t="s">
        <v>43</v>
      </c>
      <c r="B76" s="164"/>
      <c r="C76" s="164"/>
      <c r="D76" s="165"/>
      <c r="E76" s="165"/>
      <c r="F76" s="165"/>
      <c r="G76" s="166"/>
      <c r="H76" s="24"/>
      <c r="I76" s="114"/>
    </row>
    <row r="77" spans="1:9" s="3" customFormat="1" ht="81.75" customHeight="1">
      <c r="A77" s="167" t="s">
        <v>44</v>
      </c>
      <c r="B77" s="168" t="s">
        <v>45</v>
      </c>
      <c r="C77" s="168"/>
      <c r="D77" s="169"/>
      <c r="E77" s="169"/>
      <c r="F77" s="169"/>
      <c r="G77" s="170"/>
      <c r="H77" s="24"/>
      <c r="I77" s="114"/>
    </row>
    <row r="78" spans="1:9" s="3" customFormat="1" ht="64.5" customHeight="1">
      <c r="A78" s="171" t="s">
        <v>120</v>
      </c>
      <c r="B78" s="171"/>
      <c r="C78" s="171"/>
      <c r="D78" s="172"/>
      <c r="E78" s="172"/>
      <c r="F78" s="172"/>
      <c r="G78" s="173"/>
      <c r="H78" s="173"/>
      <c r="I78" s="114"/>
    </row>
    <row r="79" spans="1:9" s="3" customFormat="1" ht="24.75" customHeight="1">
      <c r="A79" s="174" t="s">
        <v>47</v>
      </c>
      <c r="B79" s="174"/>
      <c r="C79" s="174"/>
      <c r="D79" s="174"/>
      <c r="E79" s="174"/>
      <c r="F79" s="174"/>
      <c r="G79" s="107"/>
      <c r="H79" s="107"/>
      <c r="I79" s="107"/>
    </row>
    <row r="80" spans="1:9" s="2" customFormat="1" ht="27" customHeight="1">
      <c r="A80" s="174" t="s">
        <v>121</v>
      </c>
      <c r="B80" s="174"/>
      <c r="C80" s="174"/>
      <c r="D80" s="174"/>
      <c r="E80" s="174"/>
      <c r="F80" s="174"/>
      <c r="G80" s="107"/>
      <c r="H80" s="107"/>
      <c r="I80" s="107"/>
    </row>
    <row r="81" spans="1:9" s="3" customFormat="1" ht="42" customHeight="1">
      <c r="A81" s="29"/>
      <c r="B81" s="29"/>
      <c r="C81" s="29"/>
      <c r="D81" s="29"/>
      <c r="E81" s="29"/>
      <c r="F81" s="29"/>
      <c r="G81" s="24"/>
      <c r="H81" s="14" t="s">
        <v>0</v>
      </c>
      <c r="I81" s="114"/>
    </row>
    <row r="82" spans="1:9">
      <c r="G82" s="24"/>
      <c r="H82" s="175"/>
    </row>
    <row r="83" spans="1:9">
      <c r="G83" s="24"/>
      <c r="H83" s="24"/>
    </row>
    <row r="84" spans="1:9">
      <c r="G84" s="24"/>
      <c r="H84" s="24"/>
    </row>
    <row r="85" spans="1:9">
      <c r="G85" s="24"/>
      <c r="H85" s="24"/>
      <c r="I85" s="114"/>
    </row>
  </sheetData>
  <mergeCells count="54">
    <mergeCell ref="A80:I80"/>
    <mergeCell ref="N10:N21"/>
    <mergeCell ref="B72:C72"/>
    <mergeCell ref="D72:I72"/>
    <mergeCell ref="A76:C76"/>
    <mergeCell ref="B77:C77"/>
    <mergeCell ref="A78:C78"/>
    <mergeCell ref="A79:I79"/>
    <mergeCell ref="G58:G59"/>
    <mergeCell ref="H58:H59"/>
    <mergeCell ref="I58:I59"/>
    <mergeCell ref="B60:B71"/>
    <mergeCell ref="C60:C71"/>
    <mergeCell ref="D60:D71"/>
    <mergeCell ref="A58:A59"/>
    <mergeCell ref="B58:B59"/>
    <mergeCell ref="C58:C59"/>
    <mergeCell ref="D58:D59"/>
    <mergeCell ref="E58:E59"/>
    <mergeCell ref="F58:F59"/>
    <mergeCell ref="I40:I41"/>
    <mergeCell ref="B42:B54"/>
    <mergeCell ref="C42:C54"/>
    <mergeCell ref="D42:D54"/>
    <mergeCell ref="B55:C55"/>
    <mergeCell ref="D55:I55"/>
    <mergeCell ref="B37:C37"/>
    <mergeCell ref="D37:I37"/>
    <mergeCell ref="A40:A41"/>
    <mergeCell ref="B40:B41"/>
    <mergeCell ref="C40:C41"/>
    <mergeCell ref="D40:D41"/>
    <mergeCell ref="E40:E41"/>
    <mergeCell ref="F40:F41"/>
    <mergeCell ref="G40:G41"/>
    <mergeCell ref="H40:H41"/>
    <mergeCell ref="G22:G23"/>
    <mergeCell ref="H22:H23"/>
    <mergeCell ref="I22:I23"/>
    <mergeCell ref="B24:B36"/>
    <mergeCell ref="C24:C36"/>
    <mergeCell ref="D24:D36"/>
    <mergeCell ref="A22:A23"/>
    <mergeCell ref="B22:B23"/>
    <mergeCell ref="C22:C23"/>
    <mergeCell ref="D22:D23"/>
    <mergeCell ref="E22:E23"/>
    <mergeCell ref="F22:F23"/>
    <mergeCell ref="A1:I1"/>
    <mergeCell ref="A2:I2"/>
    <mergeCell ref="A3:I3"/>
    <mergeCell ref="A4:I4"/>
    <mergeCell ref="A5:I5"/>
    <mergeCell ref="A6:I6"/>
  </mergeCells>
  <pageMargins left="0.7" right="0.7" top="0.75" bottom="0.75" header="0.3" footer="0.3"/>
  <pageSetup paperSize="9" scale="3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JPZ031126</dc:creator>
  <cp:lastModifiedBy>John Som</cp:lastModifiedBy>
  <cp:lastPrinted>2025-03-22T08:26:00Z</cp:lastPrinted>
  <dcterms:created xsi:type="dcterms:W3CDTF">2023-10-21T00:27:00Z</dcterms:created>
  <dcterms:modified xsi:type="dcterms:W3CDTF">2025-07-10T02:35:54Z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86D97D65B26B44CFB6D09C763F980D62_13</vt:lpwstr>
  </property>
  <property fmtid="{D5CDD505-2E9C-101B-9397-08002B2CF9AE}" pid="3" name="KSOProductBuildVer">
    <vt:lpwstr>1033-12.2.0.21546</vt:lpwstr>
  </property>
</Properties>
</file>