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automate invoice\invoice_gen\TEMPLATE\"/>
    </mc:Choice>
  </mc:AlternateContent>
  <xr:revisionPtr revIDLastSave="0" documentId="8_{26906F08-0BCB-4FC1-AF80-686331E94BB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ontract" sheetId="1" r:id="rId1"/>
    <sheet name="Invoice" sheetId="2" r:id="rId2"/>
    <sheet name="Packing list" sheetId="3" r:id="rId3"/>
  </sheets>
  <externalReferences>
    <externalReference r:id="rId4"/>
  </externalReferences>
  <definedNames>
    <definedName name="_xlnm.Print_Area" localSheetId="0">Contract!$A$1:$G$38</definedName>
    <definedName name="_xlnm.Print_Area" localSheetId="1">Invoice!$A$1:$G$41</definedName>
    <definedName name="_xlnm.Print_Area" localSheetId="2">'Packing list'!$A$1:$J$55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18" i="1"/>
  <c r="G19" i="1"/>
  <c r="G20" i="1"/>
  <c r="G21" i="1"/>
  <c r="G22" i="1"/>
  <c r="G23" i="1"/>
  <c r="G17" i="1"/>
  <c r="G24" i="1" l="1"/>
  <c r="E24" i="1"/>
  <c r="G7" i="2"/>
  <c r="E30" i="2"/>
  <c r="G30" i="2" l="1"/>
  <c r="J44" i="3"/>
  <c r="H44" i="3"/>
  <c r="I44" i="3"/>
  <c r="G44" i="3"/>
  <c r="F44" i="3"/>
</calcChain>
</file>

<file path=xl/sharedStrings.xml><?xml version="1.0" encoding="utf-8"?>
<sst xmlns="http://schemas.openxmlformats.org/spreadsheetml/2006/main" count="225" uniqueCount="107">
  <si>
    <t>SALES CONTRACT</t>
  </si>
  <si>
    <t>DATE:</t>
  </si>
  <si>
    <t>CONTRACT NO.: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</si>
  <si>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</si>
  <si>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</si>
  <si>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</si>
  <si>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</si>
  <si>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</si>
  <si>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</si>
  <si>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</si>
  <si>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 INNOVATION VIETNAM LIMITED COMPANY</t>
  </si>
  <si>
    <t>Factory C-1B-B1-B and C-1B-B2, Lot C-1B-CN, DE4 Street, My Phuoc 3 Industrial Park, Thoi Hoa Ward, Ben Cat City, Binh Duong Province, Vietnam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</si>
  <si>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</si>
  <si>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</si>
  <si>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</si>
  <si>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NO</t>
  </si>
  <si>
    <t>P.O Nº</t>
  </si>
  <si>
    <t>Name of  
 Cormodity</t>
  </si>
  <si>
    <t>Description</t>
  </si>
  <si>
    <r>
      <rPr>
        <b/>
        <sz val="16"/>
        <rFont val="Times New Roman"/>
        <family val="1"/>
      </rPr>
      <t>Quantity</t>
    </r>
    <r>
      <rPr>
        <b/>
        <sz val="16"/>
        <rFont val="宋体"/>
        <charset val="134"/>
      </rPr>
      <t>（</t>
    </r>
    <r>
      <rPr>
        <b/>
        <sz val="16"/>
        <rFont val="Times New Roman"/>
        <family val="1"/>
      </rPr>
      <t>SF</t>
    </r>
    <r>
      <rPr>
        <b/>
        <sz val="16"/>
        <rFont val="宋体"/>
        <charset val="134"/>
      </rPr>
      <t>）</t>
    </r>
  </si>
  <si>
    <t>Unit Price  (USD)</t>
  </si>
  <si>
    <t>Total value(USD)</t>
  </si>
  <si>
    <t>TOTAL AMOUNT:</t>
  </si>
  <si>
    <t>Term of Payment: 100% TT after shipment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</si>
  <si>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</si>
  <si>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</si>
  <si>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</si>
  <si>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</si>
  <si>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</si>
  <si>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</si>
  <si>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</si>
  <si>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r>
      <rPr>
        <sz val="15"/>
        <rFont val="Times New Roman"/>
        <family val="1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</si>
  <si>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</si>
  <si>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</si>
  <si>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</si>
  <si>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</si>
  <si>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</si>
  <si>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</si>
  <si>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</si>
  <si>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</si>
  <si>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</si>
  <si>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</si>
  <si>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</si>
  <si>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</si>
  <si>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</si>
  <si>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CONSIGNEE :</t>
  </si>
  <si>
    <t>Factory C-1B-B1-B and C-1B-B2, Lot C-1B-CN, DE4 Street,</t>
  </si>
  <si>
    <t xml:space="preserve"> My Phuoc 3 Industrial Park, Thoi Hoa Ward, Ben Cat City, Binh Duong Province, Vietnam</t>
  </si>
  <si>
    <t>TEL: 0274 3803833​​​TAX: 3703265936</t>
  </si>
  <si>
    <t xml:space="preserve">SHIP: </t>
  </si>
  <si>
    <t>BY TRUCK FROM BAVET, SVAY RIENG, CAMBODIA TO BINH DUONG PROVINCE, VIETNAM.</t>
  </si>
  <si>
    <t>Mark &amp; Nº</t>
  </si>
  <si>
    <t>ITEM Nº</t>
  </si>
  <si>
    <t>Quantity               (SF)</t>
  </si>
  <si>
    <t>Unite price   (USD)</t>
  </si>
  <si>
    <t>Amount (USD)</t>
  </si>
  <si>
    <t>VENDOR#:</t>
  </si>
  <si>
    <t>Case Qty:</t>
  </si>
  <si>
    <t>MADE IN CAMBODIA</t>
  </si>
  <si>
    <t>HS.CODE: 4107.12.00</t>
  </si>
  <si>
    <t>TOTAL OF :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</si>
  <si>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</si>
  <si>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</si>
  <si>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</si>
  <si>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</si>
  <si>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</si>
  <si>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</si>
  <si>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</si>
  <si>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</si>
  <si>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</si>
  <si>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</si>
  <si>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</si>
  <si>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PALLET 
NO.</t>
  </si>
  <si>
    <t>Quantity</t>
  </si>
  <si>
    <t>N.W (kgs)</t>
  </si>
  <si>
    <t>G.W(kgs)</t>
  </si>
  <si>
    <t>CBM</t>
  </si>
  <si>
    <t>PCS</t>
  </si>
  <si>
    <t>SF</t>
  </si>
  <si>
    <t>.</t>
  </si>
  <si>
    <r>
      <rPr>
        <sz val="11"/>
        <color rgb="FF000000"/>
        <rFont val="Times New Roman"/>
        <family val="1"/>
      </rPr>
      <t>BENEFICIARY BANK</t>
    </r>
    <r>
      <rPr>
        <sz val="11"/>
        <color indexed="8"/>
        <rFont val="Times New Roman"/>
        <family val="1"/>
      </rPr>
      <t>：BANK OF CHINA(HONG KONG)LIMITED PHNOM PENH BRANCH
                                          /BANK OF CHINA PHNOM PENH BRANCH</t>
    </r>
  </si>
  <si>
    <t>LEATHER</t>
  </si>
  <si>
    <t>B13100061A</t>
  </si>
  <si>
    <t>DAP:</t>
  </si>
  <si>
    <t>Transaction method: DAP(USD)</t>
  </si>
  <si>
    <t>Des: LEATHER</t>
  </si>
  <si>
    <t>BINH DUONG</t>
  </si>
  <si>
    <t>B13100444A</t>
  </si>
  <si>
    <t>B13100395A</t>
  </si>
  <si>
    <t>B13100440A</t>
  </si>
  <si>
    <t>B13100482A</t>
  </si>
  <si>
    <t>B13100488A</t>
  </si>
  <si>
    <t>B13100081A</t>
  </si>
  <si>
    <t>8 PALLETS</t>
  </si>
  <si>
    <t>MT2-25003E</t>
  </si>
  <si>
    <t>BPL2560297</t>
  </si>
  <si>
    <t>1-8</t>
  </si>
  <si>
    <t>2-8</t>
  </si>
  <si>
    <t>3-8</t>
  </si>
  <si>
    <t>4-8</t>
  </si>
  <si>
    <t>5-8</t>
  </si>
  <si>
    <t>6-8</t>
  </si>
  <si>
    <t>7-8</t>
  </si>
  <si>
    <t>8-8</t>
  </si>
  <si>
    <t>CLF2025-186</t>
  </si>
  <si>
    <t>Contact Person : ZHENGYANYUN  Tel:  0274 3803833</t>
  </si>
  <si>
    <t>Contact Person: ZHENGYANYUN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</si>
</sst>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/mmm/yy;@"/>
    <numFmt numFmtId="165" formatCode="dd/mm/yyyy"/>
    <numFmt numFmtId="166" formatCode="0.00_ "/>
    <numFmt numFmtId="167" formatCode="0.0000_ "/>
    <numFmt numFmtId="168" formatCode="#,##0.0000"/>
    <numFmt numFmtId="169" formatCode="[$USD]\ #,##0.00;[$USD]\ \-#,##0.00"/>
    <numFmt numFmtId="170" formatCode="###0;###0"/>
  </numFmts>
  <fonts count="55">
    <font>
      <sz val="11"/>
      <name val="Calibri"/>
      <charset val="134"/>
    </font>
    <font>
      <sz val="14"/>
      <color rgb="FF000000"/>
      <name val="Calibri"/>
      <family val="2"/>
    </font>
    <font>
      <sz val="14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9"/>
      <color rgb="FF000000"/>
      <name val="微软雅黑"/>
      <family val="2"/>
      <charset val="134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4"/>
      <name val="Calibri"/>
      <family val="2"/>
      <scheme val="minor"/>
    </font>
    <font>
      <sz val="17"/>
      <name val="Calibri"/>
      <family val="2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5"/>
      <name val="宋体"/>
      <charset val="134"/>
    </font>
    <font>
      <sz val="11"/>
      <color indexed="8"/>
      <name val="Times New Roman"/>
      <family val="1"/>
    </font>
    <font>
      <b/>
      <sz val="16"/>
      <name val="宋体"/>
      <charset val="134"/>
    </font>
    <font>
      <sz val="11"/>
      <color rgb="FF000000"/>
      <name val="宋体"/>
      <charset val="134"/>
    </font>
    <font>
      <sz val="16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43" fontId="3" fillId="0" borderId="0">
      <protection locked="0"/>
    </xf>
    <xf numFmtId="44" fontId="32" fillId="0" borderId="0" applyFont="0" applyFill="0" applyBorder="0" applyAlignment="0" applyProtection="0">
      <alignment vertical="center"/>
    </xf>
    <xf numFmtId="164" fontId="42" fillId="0" borderId="0">
      <alignment vertical="center"/>
    </xf>
    <xf numFmtId="0" fontId="43" fillId="0" borderId="0"/>
  </cellStyleXfs>
  <cellXfs count="16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8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4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right"/>
    </xf>
    <xf numFmtId="0" fontId="9" fillId="0" borderId="7" xfId="0" applyFont="1" applyBorder="1">
      <alignment vertical="center"/>
    </xf>
    <xf numFmtId="0" fontId="9" fillId="0" borderId="3" xfId="1" applyNumberFormat="1" applyFont="1" applyBorder="1" applyAlignment="1" applyProtection="1">
      <alignment horizontal="center" vertical="center"/>
    </xf>
    <xf numFmtId="2" fontId="9" fillId="0" borderId="3" xfId="1" applyNumberFormat="1" applyFont="1" applyBorder="1" applyAlignment="1" applyProtection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4" fillId="0" borderId="0" xfId="0" applyFont="1" applyAlignment="1"/>
    <xf numFmtId="0" fontId="7" fillId="0" borderId="0" xfId="0" applyFont="1">
      <alignment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0" borderId="0" xfId="0" applyFont="1" applyAlignment="1"/>
    <xf numFmtId="2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16" fillId="0" borderId="0" xfId="0" applyFont="1" applyAlignment="1"/>
    <xf numFmtId="0" fontId="22" fillId="0" borderId="0" xfId="0" applyFont="1" applyAlignment="1"/>
    <xf numFmtId="0" fontId="11" fillId="2" borderId="6" xfId="0" applyFont="1" applyFill="1" applyBorder="1" applyAlignment="1">
      <alignment horizontal="left"/>
    </xf>
    <xf numFmtId="0" fontId="11" fillId="0" borderId="3" xfId="0" applyFont="1" applyBorder="1" applyAlignment="1">
      <alignment horizontal="center" vertical="center"/>
    </xf>
    <xf numFmtId="166" fontId="13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/>
    <xf numFmtId="0" fontId="11" fillId="0" borderId="3" xfId="0" applyFont="1" applyBorder="1" applyAlignment="1">
      <alignment horizontal="right"/>
    </xf>
    <xf numFmtId="4" fontId="9" fillId="0" borderId="3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168" fontId="13" fillId="0" borderId="0" xfId="0" applyNumberFormat="1" applyFont="1" applyAlignment="1">
      <alignment horizontal="center" vertical="center"/>
    </xf>
    <xf numFmtId="169" fontId="23" fillId="0" borderId="0" xfId="0" applyNumberFormat="1" applyFont="1" applyAlignment="1">
      <alignment horizontal="left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vertical="top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29" fillId="0" borderId="0" xfId="0" applyFont="1">
      <alignment vertical="center"/>
    </xf>
    <xf numFmtId="164" fontId="30" fillId="3" borderId="0" xfId="0" applyNumberFormat="1" applyFont="1" applyFill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4" fillId="0" borderId="0" xfId="0" applyFont="1">
      <alignment vertical="center"/>
    </xf>
    <xf numFmtId="0" fontId="24" fillId="0" borderId="0" xfId="0" applyFont="1" applyAlignment="1">
      <alignment horizontal="center" vertical="top" wrapText="1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horizontal="right" vertical="center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horizontal="left" vertical="center"/>
    </xf>
    <xf numFmtId="164" fontId="13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 wrapText="1"/>
    </xf>
    <xf numFmtId="0" fontId="37" fillId="0" borderId="0" xfId="0" applyFont="1">
      <alignment vertical="center"/>
    </xf>
    <xf numFmtId="4" fontId="38" fillId="0" borderId="0" xfId="4" applyNumberFormat="1" applyFont="1" applyAlignment="1">
      <alignment horizontal="left" vertical="center"/>
    </xf>
    <xf numFmtId="4" fontId="39" fillId="0" borderId="0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164" fontId="40" fillId="0" borderId="0" xfId="0" applyNumberFormat="1" applyFont="1" applyAlignment="1">
      <alignment horizontal="center" vertical="center"/>
    </xf>
    <xf numFmtId="164" fontId="41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left" vertical="top"/>
    </xf>
    <xf numFmtId="165" fontId="48" fillId="0" borderId="0" xfId="0" applyNumberFormat="1" applyFont="1" applyAlignment="1">
      <alignment horizontal="left"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 applyAlignment="1"/>
    <xf numFmtId="0" fontId="50" fillId="0" borderId="0" xfId="0" applyFont="1">
      <alignment vertical="center"/>
    </xf>
    <xf numFmtId="165" fontId="51" fillId="0" borderId="0" xfId="0" applyNumberFormat="1" applyFont="1" applyAlignment="1">
      <alignment horizontal="left" vertical="center"/>
    </xf>
    <xf numFmtId="49" fontId="52" fillId="0" borderId="8" xfId="0" applyNumberFormat="1" applyFont="1" applyBorder="1" applyAlignment="1">
      <alignment horizontal="center" vertical="center" wrapText="1"/>
    </xf>
    <xf numFmtId="4" fontId="51" fillId="0" borderId="3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54" fillId="0" borderId="8" xfId="0" applyNumberFormat="1" applyFont="1" applyBorder="1" applyAlignment="1">
      <alignment horizontal="center" vertical="center" wrapText="1"/>
    </xf>
    <xf numFmtId="168" fontId="54" fillId="0" borderId="8" xfId="0" applyNumberFormat="1" applyFont="1" applyBorder="1" applyAlignment="1">
      <alignment horizontal="center" vertical="center" wrapText="1"/>
    </xf>
    <xf numFmtId="3" fontId="54" fillId="0" borderId="8" xfId="0" applyNumberFormat="1" applyFont="1" applyBorder="1" applyAlignment="1">
      <alignment horizontal="center" vertical="center" wrapText="1"/>
    </xf>
    <xf numFmtId="4" fontId="54" fillId="0" borderId="8" xfId="0" applyNumberFormat="1" applyFont="1" applyBorder="1" applyAlignment="1">
      <alignment horizontal="center" vertical="center" wrapText="1"/>
    </xf>
    <xf numFmtId="2" fontId="54" fillId="0" borderId="8" xfId="0" applyNumberFormat="1" applyFont="1" applyBorder="1" applyAlignment="1">
      <alignment horizontal="center" vertical="center" wrapText="1"/>
    </xf>
    <xf numFmtId="49" fontId="54" fillId="0" borderId="1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right"/>
    </xf>
    <xf numFmtId="49" fontId="54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right"/>
    </xf>
    <xf numFmtId="0" fontId="53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1" fillId="0" borderId="5" xfId="0" applyFont="1" applyBorder="1">
      <alignment vertical="center"/>
    </xf>
    <xf numFmtId="168" fontId="52" fillId="0" borderId="8" xfId="0" applyNumberFormat="1" applyFont="1" applyBorder="1" applyAlignment="1">
      <alignment horizontal="center" vertical="center" wrapText="1"/>
    </xf>
    <xf numFmtId="170" fontId="36" fillId="0" borderId="3" xfId="0" applyNumberFormat="1" applyFont="1" applyBorder="1" applyAlignment="1">
      <alignment horizontal="center" vertical="center"/>
    </xf>
    <xf numFmtId="168" fontId="36" fillId="0" borderId="8" xfId="0" applyNumberFormat="1" applyFont="1" applyBorder="1" applyAlignment="1">
      <alignment horizontal="center" vertical="center" wrapText="1"/>
    </xf>
    <xf numFmtId="168" fontId="53" fillId="0" borderId="8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top" wrapText="1"/>
    </xf>
    <xf numFmtId="49" fontId="29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  <xf numFmtId="170" fontId="36" fillId="0" borderId="19" xfId="0" applyNumberFormat="1" applyFont="1" applyBorder="1" applyAlignment="1">
      <alignment horizontal="center" vertical="center"/>
    </xf>
    <xf numFmtId="170" fontId="36" fillId="0" borderId="20" xfId="0" applyNumberFormat="1" applyFont="1" applyBorder="1" applyAlignment="1">
      <alignment horizontal="center" vertical="center"/>
    </xf>
    <xf numFmtId="170" fontId="36" fillId="0" borderId="21" xfId="0" applyNumberFormat="1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 wrapText="1"/>
    </xf>
    <xf numFmtId="0" fontId="0" fillId="0" borderId="9" xfId="0" applyBorder="1" applyAlignment="1"/>
    <xf numFmtId="0" fontId="0" fillId="0" borderId="22" xfId="0" applyBorder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7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4" fillId="0" borderId="8" xfId="0" applyFont="1" applyBorder="1" applyAlignment="1">
      <alignment horizontal="center" vertical="center" wrapText="1"/>
    </xf>
    <xf numFmtId="49" fontId="54" fillId="0" borderId="10" xfId="0" applyNumberFormat="1" applyFont="1" applyBorder="1" applyAlignment="1">
      <alignment horizontal="center" vertical="center" wrapText="1"/>
    </xf>
    <xf numFmtId="49" fontId="54" fillId="0" borderId="11" xfId="0" applyNumberFormat="1" applyFont="1" applyBorder="1" applyAlignment="1">
      <alignment horizontal="center" vertical="center" wrapText="1"/>
    </xf>
    <xf numFmtId="49" fontId="54" fillId="0" borderId="14" xfId="0" applyNumberFormat="1" applyFont="1" applyBorder="1" applyAlignment="1">
      <alignment horizontal="center" vertical="center" wrapText="1"/>
    </xf>
    <xf numFmtId="49" fontId="54" fillId="0" borderId="8" xfId="0" applyNumberFormat="1" applyFont="1" applyBorder="1" applyAlignment="1">
      <alignment horizontal="center" vertical="center" wrapText="1"/>
    </xf>
    <xf numFmtId="0" fontId="0" fillId="0" borderId="13" xfId="0" applyBorder="1" applyAlignment="1"/>
    <xf numFmtId="49" fontId="54" fillId="0" borderId="15" xfId="0" applyNumberFormat="1" applyFont="1" applyBorder="1" applyAlignment="1">
      <alignment horizontal="center" vertical="center" wrapText="1"/>
    </xf>
    <xf numFmtId="49" fontId="54" fillId="0" borderId="16" xfId="0" applyNumberFormat="1" applyFont="1" applyBorder="1" applyAlignment="1">
      <alignment horizontal="center" vertical="center" wrapText="1"/>
    </xf>
    <xf numFmtId="49" fontId="54" fillId="0" borderId="17" xfId="0" applyNumberFormat="1" applyFont="1" applyBorder="1" applyAlignment="1">
      <alignment horizontal="center" vertical="center" wrapText="1"/>
    </xf>
    <xf numFmtId="49" fontId="54" fillId="0" borderId="18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0" xfId="0" applyFont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31000000}"/>
    <cellStyle name="Normal_SAMPEL " xfId="4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33</xdr:row>
      <xdr:rowOff>315595</xdr:rowOff>
    </xdr:from>
    <xdr:to>
      <xdr:col>8</xdr:col>
      <xdr:colOff>1549400</xdr:colOff>
      <xdr:row>37</xdr:row>
      <xdr:rowOff>130811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7315" y="13735050"/>
          <a:ext cx="3435350" cy="1896745"/>
        </a:xfrm>
        <a:prstGeom prst="rect">
          <a:avLst/>
        </a:prstGeom>
      </xdr:spPr>
    </xdr:pic>
    <xdr:clientData/>
  </xdr:twoCellAnchor>
  <xdr:twoCellAnchor editAs="oneCell">
    <xdr:from>
      <xdr:col>7</xdr:col>
      <xdr:colOff>1734820</xdr:colOff>
      <xdr:row>31</xdr:row>
      <xdr:rowOff>217170</xdr:rowOff>
    </xdr:from>
    <xdr:to>
      <xdr:col>9</xdr:col>
      <xdr:colOff>53975</xdr:colOff>
      <xdr:row>34</xdr:row>
      <xdr:rowOff>323849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13560" y="12902565"/>
          <a:ext cx="2148205" cy="1207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38</xdr:row>
      <xdr:rowOff>400050</xdr:rowOff>
    </xdr:from>
    <xdr:to>
      <xdr:col>12</xdr:col>
      <xdr:colOff>233680</xdr:colOff>
      <xdr:row>40</xdr:row>
      <xdr:rowOff>188595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13683615"/>
          <a:ext cx="2148205" cy="120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37</xdr:row>
      <xdr:rowOff>123825</xdr:rowOff>
    </xdr:from>
    <xdr:to>
      <xdr:col>14</xdr:col>
      <xdr:colOff>425450</xdr:colOff>
      <xdr:row>40</xdr:row>
      <xdr:rowOff>296545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4525" y="13102590"/>
          <a:ext cx="3435350" cy="1896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649344</xdr:colOff>
      <xdr:row>48</xdr:row>
      <xdr:rowOff>268643</xdr:rowOff>
    </xdr:from>
    <xdr:to>
      <xdr:col>13</xdr:col>
      <xdr:colOff>739065</xdr:colOff>
      <xdr:row>52</xdr:row>
      <xdr:rowOff>737198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57755" y="15633700"/>
          <a:ext cx="3432810" cy="1904365"/>
        </a:xfrm>
        <a:prstGeom prst="rect">
          <a:avLst/>
        </a:prstGeom>
      </xdr:spPr>
    </xdr:pic>
    <xdr:clientData/>
  </xdr:twoCellAnchor>
  <xdr:twoCellAnchor editAs="oneCell">
    <xdr:from>
      <xdr:col>12</xdr:col>
      <xdr:colOff>403935</xdr:colOff>
      <xdr:row>52</xdr:row>
      <xdr:rowOff>546175</xdr:rowOff>
    </xdr:from>
    <xdr:to>
      <xdr:col>13</xdr:col>
      <xdr:colOff>871743</xdr:colOff>
      <xdr:row>54</xdr:row>
      <xdr:rowOff>327996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9520" y="17347565"/>
          <a:ext cx="2143760" cy="12007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PZ031127\Desktop\automate%20invoice\result\MOTO\CT&amp;INV&amp;PL%20MOTO%20NORMAL.xlsx" TargetMode="External"/><Relationship Id="rId1" Type="http://schemas.openxmlformats.org/officeDocument/2006/relationships/externalLinkPath" Target="/Users/JPZ031127/Desktop/automate%20invoice/result/MOTO/CT&amp;INV&amp;PL%20MOTO%20NOR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"/>
      <sheetName val="Invoice"/>
      <sheetName val="Packing list"/>
    </sheetNames>
    <sheetDataSet>
      <sheetData sheetId="0"/>
      <sheetData sheetId="1"/>
      <sheetData sheetId="2">
        <row r="7">
          <cell r="I7" t="str">
            <v>CLF2025-186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5"/>
  <sheetViews>
    <sheetView view="pageBreakPreview" topLeftCell="A16" zoomScale="85" zoomScaleNormal="90" workbookViewId="0">
      <selection activeCell="G17" sqref="G17"/>
    </sheetView>
  </sheetViews>
  <sheetFormatPr defaultColWidth="28.7109375" defaultRowHeight="15"/>
  <cols>
    <col min="1" max="1" width="25.42578125" style="73" customWidth="1"/>
    <col min="2" max="2" width="27.7109375" style="73" customWidth="1"/>
    <col min="3" max="3" width="37.140625" style="73" customWidth="1"/>
    <col min="4" max="7" width="27.7109375" style="73" customWidth="1"/>
    <col min="8" max="16383" width="28.7109375" style="73" customWidth="1"/>
    <col min="16384" max="16384" width="28.7109375" style="73"/>
  </cols>
  <sheetData>
    <row r="1" spans="1:14 16384:16384" s="59" customFormat="1" ht="46.15" customHeight="1">
      <c r="A1" s="124" t="s">
        <v>0</v>
      </c>
      <c r="B1" s="124"/>
      <c r="C1" s="124"/>
      <c r="D1" s="124"/>
      <c r="E1" s="124"/>
      <c r="F1" s="124"/>
      <c r="G1" s="124"/>
      <c r="H1" s="73"/>
      <c r="I1" s="73"/>
      <c r="J1" s="73"/>
      <c r="K1" s="73"/>
      <c r="L1" s="73"/>
      <c r="M1" s="73"/>
      <c r="XFD1" s="73"/>
    </row>
    <row r="2" spans="1:14 16384:16384" s="60" customFormat="1" ht="30" customHeight="1">
      <c r="A2" s="74"/>
      <c r="B2" s="74"/>
      <c r="C2" s="74"/>
      <c r="D2" s="74"/>
      <c r="E2" s="74"/>
      <c r="F2" s="74"/>
      <c r="G2" s="74"/>
    </row>
    <row r="3" spans="1:14 16384:16384" s="61" customFormat="1" ht="27" customHeight="1">
      <c r="C3" s="75"/>
      <c r="D3" s="75"/>
      <c r="E3" s="75"/>
      <c r="F3" s="76" t="s">
        <v>1</v>
      </c>
      <c r="G3" s="96">
        <v>45831</v>
      </c>
    </row>
    <row r="4" spans="1:14 16384:16384" s="61" customFormat="1" ht="39" customHeight="1">
      <c r="A4" s="75"/>
      <c r="B4" s="75"/>
      <c r="C4" s="75"/>
      <c r="D4" s="75"/>
      <c r="E4" s="125" t="s">
        <v>2</v>
      </c>
      <c r="F4" s="125"/>
      <c r="G4" s="97" t="s">
        <v>94</v>
      </c>
    </row>
    <row r="5" spans="1:14 16384:16384" s="62" customFormat="1" ht="31.9" customHeight="1">
      <c r="A5" s="14" t="s">
        <v>3</v>
      </c>
      <c r="B5" s="62" t="s">
        <v>4</v>
      </c>
    </row>
    <row r="6" spans="1:14 16384:16384" s="62" customFormat="1" ht="31.9" customHeight="1">
      <c r="B6" s="62" t="s">
        <v>5</v>
      </c>
    </row>
    <row r="7" spans="1:14 16384:16384" s="62" customFormat="1" ht="31.9" customHeight="1">
      <c r="B7" s="62" t="s">
        <v>6</v>
      </c>
    </row>
    <row r="8" spans="1:14 16384:16384" s="63" customFormat="1" ht="31.9" customHeight="1">
      <c r="A8" s="77" t="s">
        <v>7</v>
      </c>
      <c r="B8" s="95" t="s">
        <v>8</v>
      </c>
      <c r="C8" s="78"/>
      <c r="D8" s="78"/>
      <c r="E8" s="78"/>
      <c r="F8" s="78"/>
      <c r="G8" s="78"/>
    </row>
    <row r="9" spans="1:14 16384:16384" s="62" customFormat="1" ht="31.9" customHeight="1">
      <c r="A9" s="14" t="s">
        <v>9</v>
      </c>
      <c r="B9" s="62" t="s">
        <v>10</v>
      </c>
    </row>
    <row r="10" spans="1:14 16384:16384" s="62" customFormat="1" ht="33" customHeight="1">
      <c r="A10" s="77"/>
      <c r="B10" s="126" t="s">
        <v>11</v>
      </c>
      <c r="C10" s="126"/>
      <c r="D10" s="126"/>
      <c r="E10" s="126"/>
      <c r="F10" s="126"/>
      <c r="G10" s="126"/>
    </row>
    <row r="11" spans="1:14 16384:16384" s="62" customFormat="1" ht="30" customHeight="1">
      <c r="B11" s="14" t="s">
        <v>105</v>
      </c>
      <c r="C11" s="77"/>
      <c r="D11" s="77"/>
      <c r="E11" s="77"/>
      <c r="F11" s="77"/>
      <c r="G11" s="77"/>
    </row>
    <row r="12" spans="1:14 16384:16384" s="64" customFormat="1" ht="24" customHeight="1">
      <c r="A12" s="79" t="s">
        <v>12</v>
      </c>
      <c r="B12" s="79"/>
      <c r="E12" s="80"/>
      <c r="F12" s="80"/>
      <c r="G12" s="80"/>
      <c r="H12" s="80"/>
      <c r="K12" s="80"/>
      <c r="L12" s="80"/>
      <c r="M12" s="93"/>
      <c r="N12" s="93"/>
    </row>
    <row r="13" spans="1:14 16384:16384" s="64" customFormat="1" ht="26.1" customHeight="1">
      <c r="A13" s="81" t="s">
        <v>13</v>
      </c>
      <c r="B13" s="81"/>
      <c r="E13" s="80"/>
      <c r="F13" s="80"/>
      <c r="G13" s="80"/>
      <c r="H13" s="80"/>
      <c r="I13" s="80"/>
      <c r="J13" s="80"/>
      <c r="K13" s="80"/>
      <c r="L13" s="80"/>
      <c r="M13" s="93"/>
      <c r="N13" s="93"/>
    </row>
    <row r="14" spans="1:14 16384:16384" s="64" customFormat="1" ht="24.95" customHeight="1">
      <c r="A14" s="79" t="s">
        <v>14</v>
      </c>
      <c r="B14" s="79"/>
      <c r="E14" s="80"/>
      <c r="F14" s="80"/>
      <c r="G14" s="80"/>
      <c r="H14" s="80"/>
      <c r="I14" s="80"/>
      <c r="J14" s="80"/>
      <c r="K14" s="80"/>
      <c r="L14" s="80"/>
      <c r="M14" s="93"/>
      <c r="N14" s="93"/>
    </row>
    <row r="15" spans="1:14 16384:16384" s="65" customFormat="1" ht="24.95" customHeight="1">
      <c r="A15" s="82"/>
      <c r="B15" s="82"/>
      <c r="E15" s="83"/>
      <c r="F15" s="83"/>
      <c r="G15" s="83"/>
      <c r="H15" s="83"/>
      <c r="I15" s="83"/>
      <c r="J15" s="83"/>
      <c r="K15" s="83"/>
      <c r="L15" s="83"/>
      <c r="M15" s="94"/>
      <c r="N15" s="94"/>
    </row>
    <row r="16" spans="1:14 16384:16384" s="66" customFormat="1" ht="45.75" customHeight="1">
      <c r="A16" s="84" t="s">
        <v>15</v>
      </c>
      <c r="B16" s="85" t="s">
        <v>16</v>
      </c>
      <c r="C16" s="86" t="s">
        <v>17</v>
      </c>
      <c r="D16" s="84" t="s">
        <v>18</v>
      </c>
      <c r="E16" s="84" t="s">
        <v>19</v>
      </c>
      <c r="F16" s="84" t="s">
        <v>20</v>
      </c>
      <c r="G16" s="84" t="s">
        <v>21</v>
      </c>
      <c r="H16" s="87"/>
      <c r="I16" s="87"/>
      <c r="J16" s="87"/>
      <c r="K16" s="87"/>
      <c r="L16" s="87"/>
      <c r="M16" s="87"/>
      <c r="N16" s="87"/>
      <c r="XFD16" s="87"/>
    </row>
    <row r="17" spans="1:14 16384:16384" s="66" customFormat="1" ht="45.75" customHeight="1">
      <c r="A17" s="101">
        <v>1</v>
      </c>
      <c r="B17" s="101" t="s">
        <v>95</v>
      </c>
      <c r="C17" s="101" t="s">
        <v>87</v>
      </c>
      <c r="D17" s="130" t="s">
        <v>81</v>
      </c>
      <c r="E17" s="117">
        <v>10745.1</v>
      </c>
      <c r="F17" s="117">
        <v>1.1000000000000001</v>
      </c>
      <c r="G17" s="117">
        <f>ROUND(E17*F17,4)</f>
        <v>11819.61</v>
      </c>
      <c r="H17" s="87"/>
      <c r="I17" s="87"/>
      <c r="J17" s="87"/>
      <c r="K17" s="87"/>
      <c r="L17" s="87"/>
      <c r="M17" s="87"/>
      <c r="N17" s="87"/>
      <c r="XFD17" s="87"/>
    </row>
    <row r="18" spans="1:14 16384:16384" s="66" customFormat="1" ht="45.75" customHeight="1">
      <c r="A18" s="101">
        <v>2</v>
      </c>
      <c r="B18" s="101" t="s">
        <v>95</v>
      </c>
      <c r="C18" s="101" t="s">
        <v>88</v>
      </c>
      <c r="D18" s="131"/>
      <c r="E18" s="117">
        <v>8263.7000000000007</v>
      </c>
      <c r="F18" s="117">
        <v>1.48</v>
      </c>
      <c r="G18" s="117">
        <f t="shared" ref="G18:G23" si="0">ROUND(E18*F18,4)</f>
        <v>12230.276</v>
      </c>
      <c r="H18" s="87"/>
      <c r="I18" s="87"/>
      <c r="J18" s="87"/>
      <c r="K18" s="87"/>
      <c r="L18" s="87"/>
      <c r="M18" s="87"/>
      <c r="N18" s="87"/>
      <c r="XFD18" s="87"/>
    </row>
    <row r="19" spans="1:14 16384:16384" s="66" customFormat="1" ht="45.75" customHeight="1">
      <c r="A19" s="101">
        <v>3</v>
      </c>
      <c r="B19" s="101" t="s">
        <v>95</v>
      </c>
      <c r="C19" s="101" t="s">
        <v>89</v>
      </c>
      <c r="D19" s="131"/>
      <c r="E19" s="117">
        <v>1009.2</v>
      </c>
      <c r="F19" s="117">
        <v>1.44</v>
      </c>
      <c r="G19" s="117">
        <f t="shared" si="0"/>
        <v>1453.248</v>
      </c>
      <c r="H19" s="87"/>
      <c r="I19" s="87"/>
      <c r="J19" s="87"/>
      <c r="K19" s="87"/>
      <c r="L19" s="87"/>
      <c r="M19" s="87"/>
      <c r="N19" s="87"/>
      <c r="XFD19" s="87"/>
    </row>
    <row r="20" spans="1:14 16384:16384" s="66" customFormat="1" ht="45.75" customHeight="1">
      <c r="A20" s="101">
        <v>4</v>
      </c>
      <c r="B20" s="101" t="s">
        <v>95</v>
      </c>
      <c r="C20" s="101" t="s">
        <v>90</v>
      </c>
      <c r="D20" s="131"/>
      <c r="E20" s="117">
        <v>5082.3999999999996</v>
      </c>
      <c r="F20" s="117">
        <v>1.46</v>
      </c>
      <c r="G20" s="117">
        <f t="shared" si="0"/>
        <v>7420.3040000000001</v>
      </c>
      <c r="H20" s="87"/>
      <c r="I20" s="87"/>
      <c r="J20" s="87"/>
      <c r="K20" s="87"/>
      <c r="L20" s="87"/>
      <c r="M20" s="87"/>
      <c r="N20" s="87"/>
      <c r="XFD20" s="87"/>
    </row>
    <row r="21" spans="1:14 16384:16384" s="66" customFormat="1" ht="45.75" customHeight="1">
      <c r="A21" s="101">
        <v>5</v>
      </c>
      <c r="B21" s="101" t="s">
        <v>95</v>
      </c>
      <c r="C21" s="101" t="s">
        <v>91</v>
      </c>
      <c r="D21" s="131"/>
      <c r="E21" s="117">
        <v>5073.8</v>
      </c>
      <c r="F21" s="117">
        <v>1.1000000000000001</v>
      </c>
      <c r="G21" s="117">
        <f t="shared" si="0"/>
        <v>5581.18</v>
      </c>
      <c r="H21" s="87"/>
      <c r="I21" s="87"/>
      <c r="J21" s="87"/>
      <c r="K21" s="87"/>
      <c r="L21" s="87"/>
      <c r="M21" s="87"/>
      <c r="N21" s="87"/>
      <c r="XFD21" s="87"/>
    </row>
    <row r="22" spans="1:14 16384:16384" s="66" customFormat="1" ht="45.75" customHeight="1">
      <c r="A22" s="101">
        <v>6</v>
      </c>
      <c r="B22" s="101" t="s">
        <v>95</v>
      </c>
      <c r="C22" s="101" t="s">
        <v>92</v>
      </c>
      <c r="D22" s="131"/>
      <c r="E22" s="117">
        <v>15151.3</v>
      </c>
      <c r="F22" s="117">
        <v>1.48</v>
      </c>
      <c r="G22" s="117">
        <f t="shared" si="0"/>
        <v>22423.923999999999</v>
      </c>
      <c r="H22" s="87"/>
      <c r="I22" s="87"/>
      <c r="J22" s="87"/>
      <c r="K22" s="87"/>
      <c r="L22" s="87"/>
      <c r="M22" s="87"/>
      <c r="N22" s="87"/>
      <c r="XFD22" s="87"/>
    </row>
    <row r="23" spans="1:14 16384:16384" s="66" customFormat="1" ht="45.75" customHeight="1">
      <c r="A23" s="101">
        <v>7</v>
      </c>
      <c r="B23" s="101" t="s">
        <v>95</v>
      </c>
      <c r="C23" s="101" t="s">
        <v>82</v>
      </c>
      <c r="D23" s="132"/>
      <c r="E23" s="117">
        <v>10120.9</v>
      </c>
      <c r="F23" s="117">
        <v>1.48</v>
      </c>
      <c r="G23" s="117">
        <f t="shared" si="0"/>
        <v>14978.932000000001</v>
      </c>
      <c r="H23" s="87"/>
      <c r="I23" s="87"/>
      <c r="J23" s="87"/>
      <c r="K23" s="87"/>
      <c r="L23" s="87"/>
      <c r="M23" s="87"/>
      <c r="N23" s="87"/>
      <c r="XFD23" s="87"/>
    </row>
    <row r="24" spans="1:14 16384:16384" s="64" customFormat="1" ht="32.25" customHeight="1">
      <c r="A24" s="127" t="s">
        <v>22</v>
      </c>
      <c r="B24" s="128"/>
      <c r="C24" s="129"/>
      <c r="D24" s="118"/>
      <c r="E24" s="119">
        <f>SUM(E17:E23)</f>
        <v>55446.400000000001</v>
      </c>
      <c r="F24" s="119"/>
      <c r="G24" s="119">
        <f>SUM(G17:G23)</f>
        <v>75907.474000000002</v>
      </c>
      <c r="H24" s="62"/>
      <c r="I24" s="62"/>
      <c r="J24" s="62"/>
      <c r="K24" s="62"/>
      <c r="L24" s="62"/>
      <c r="M24" s="62"/>
      <c r="XFD24" s="62"/>
    </row>
    <row r="25" spans="1:14 16384:16384" s="67" customFormat="1" ht="28.9" customHeight="1">
      <c r="A25" s="88" t="s">
        <v>83</v>
      </c>
      <c r="B25" s="89" t="s">
        <v>86</v>
      </c>
      <c r="D25" s="89"/>
      <c r="E25" s="90"/>
      <c r="F25" s="90"/>
      <c r="G25" s="90"/>
    </row>
    <row r="26" spans="1:14 16384:16384" s="67" customFormat="1" ht="28.9" customHeight="1">
      <c r="A26" s="90" t="s">
        <v>23</v>
      </c>
      <c r="B26" s="90"/>
      <c r="C26" s="90"/>
      <c r="D26" s="90"/>
      <c r="E26" s="90"/>
      <c r="F26" s="90"/>
      <c r="G26" s="90"/>
    </row>
    <row r="27" spans="1:14 16384:16384" s="67" customFormat="1" ht="28.9" customHeight="1">
      <c r="A27" s="90" t="s">
        <v>84</v>
      </c>
      <c r="B27" s="90"/>
      <c r="C27" s="90"/>
      <c r="D27" s="90"/>
      <c r="E27" s="90"/>
      <c r="F27" s="90"/>
      <c r="G27" s="90"/>
    </row>
    <row r="28" spans="1:14 16384:16384" s="67" customFormat="1" ht="28.9" customHeight="1">
      <c r="A28" s="90" t="s">
        <v>24</v>
      </c>
      <c r="B28" s="90"/>
      <c r="C28" s="90"/>
      <c r="D28" s="90"/>
      <c r="E28" s="90" t="s">
        <v>4</v>
      </c>
      <c r="F28" s="90"/>
      <c r="G28" s="90"/>
    </row>
    <row r="29" spans="1:14 16384:16384" s="67" customFormat="1" ht="62.1" customHeight="1">
      <c r="A29" s="90" t="s">
        <v>25</v>
      </c>
      <c r="B29" s="90"/>
      <c r="C29" s="90"/>
      <c r="D29" s="90"/>
      <c r="E29" s="121" t="s">
        <v>26</v>
      </c>
      <c r="F29" s="121"/>
      <c r="G29" s="121"/>
    </row>
    <row r="30" spans="1:14 16384:16384" s="67" customFormat="1" ht="44.1" customHeight="1">
      <c r="A30" s="90" t="s">
        <v>27</v>
      </c>
      <c r="B30" s="90"/>
      <c r="C30" s="90"/>
      <c r="D30" s="90"/>
      <c r="E30" s="121" t="s">
        <v>28</v>
      </c>
      <c r="F30" s="121"/>
      <c r="G30" s="121"/>
    </row>
    <row r="31" spans="1:14 16384:16384" s="67" customFormat="1" ht="28.9" customHeight="1">
      <c r="A31" s="90" t="s">
        <v>29</v>
      </c>
      <c r="B31" s="90"/>
      <c r="C31" s="90"/>
      <c r="D31" s="90"/>
      <c r="E31" s="122" t="s">
        <v>30</v>
      </c>
      <c r="F31" s="122"/>
      <c r="G31" s="122"/>
    </row>
    <row r="32" spans="1:14 16384:16384" s="67" customFormat="1" ht="28.9" customHeight="1">
      <c r="A32" s="90" t="s">
        <v>31</v>
      </c>
      <c r="B32" s="90"/>
      <c r="C32" s="90"/>
      <c r="D32" s="90"/>
      <c r="E32" s="90" t="s">
        <v>32</v>
      </c>
      <c r="F32" s="90"/>
      <c r="G32" s="90"/>
    </row>
    <row r="33" spans="1:13 16384:16384" s="67" customFormat="1" ht="28.9" customHeight="1">
      <c r="A33" s="90"/>
      <c r="B33" s="90"/>
      <c r="C33" s="90"/>
      <c r="D33" s="90"/>
      <c r="E33" s="90"/>
      <c r="F33" s="90"/>
      <c r="G33" s="90"/>
      <c r="H33" s="90"/>
    </row>
    <row r="34" spans="1:13 16384:16384" s="61" customFormat="1" ht="28.9" customHeight="1">
      <c r="B34" s="91" t="s">
        <v>33</v>
      </c>
      <c r="F34" s="91" t="s">
        <v>3</v>
      </c>
    </row>
    <row r="35" spans="1:13 16384:16384" s="61" customFormat="1" ht="57" customHeight="1">
      <c r="A35" s="123" t="s">
        <v>10</v>
      </c>
      <c r="B35" s="123"/>
      <c r="C35" s="123"/>
      <c r="D35" s="92"/>
      <c r="E35" s="123" t="s">
        <v>4</v>
      </c>
      <c r="F35" s="123"/>
      <c r="G35" s="123"/>
    </row>
    <row r="36" spans="1:13 16384:16384" s="68" customFormat="1" ht="39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XFD36" s="73"/>
    </row>
    <row r="37" spans="1:13 16384:16384" s="68" customFormat="1" ht="39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XFD37" s="73"/>
    </row>
    <row r="38" spans="1:13 16384:16384" s="68" customFormat="1" ht="39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XFD38" s="73"/>
    </row>
    <row r="39" spans="1:13 16384:16384" s="68" customFormat="1" ht="39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XFD39" s="73"/>
    </row>
    <row r="40" spans="1:13 16384:16384" s="68" customFormat="1" ht="39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XFD40" s="73"/>
    </row>
    <row r="41" spans="1:13 16384:16384" s="69" customFormat="1" ht="39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XFD41" s="73"/>
    </row>
    <row r="42" spans="1:13 16384:16384" s="69" customFormat="1" ht="39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XFD42" s="73"/>
    </row>
    <row r="43" spans="1:13 16384:16384" s="69" customFormat="1" ht="39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XFD43" s="73"/>
    </row>
    <row r="44" spans="1:13 16384:16384" s="69" customFormat="1" ht="39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XFD44" s="73"/>
    </row>
    <row r="45" spans="1:13 16384:16384" s="69" customFormat="1" ht="39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XFD45" s="73"/>
    </row>
    <row r="46" spans="1:13 16384:16384" s="69" customFormat="1" ht="39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XFD46" s="73"/>
    </row>
    <row r="47" spans="1:13 16384:16384" s="69" customFormat="1" ht="39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XFD47" s="73"/>
    </row>
    <row r="48" spans="1:13 16384:16384" s="69" customFormat="1" ht="39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XFD48" s="73"/>
    </row>
    <row r="49" spans="1:13 16384:16384" s="69" customFormat="1" ht="3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XFD49" s="73"/>
    </row>
    <row r="50" spans="1:13 16384:16384" s="69" customFormat="1" ht="39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XFD50" s="73"/>
    </row>
    <row r="51" spans="1:13 16384:16384" s="69" customFormat="1" ht="39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XFD51" s="73"/>
    </row>
    <row r="52" spans="1:13 16384:16384" s="69" customFormat="1" ht="39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XFD52" s="73"/>
    </row>
    <row r="53" spans="1:13 16384:16384" s="69" customFormat="1" ht="39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XFD53" s="73"/>
    </row>
    <row r="54" spans="1:13 16384:16384" s="69" customFormat="1" ht="39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XFD54" s="73"/>
    </row>
    <row r="55" spans="1:13 16384:16384" s="69" customFormat="1" ht="39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XFD55" s="73"/>
    </row>
    <row r="56" spans="1:13 16384:16384" s="69" customFormat="1" ht="39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XFD56" s="73"/>
    </row>
    <row r="57" spans="1:13 16384:16384" s="69" customFormat="1" ht="39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XFD57" s="73"/>
    </row>
    <row r="58" spans="1:13 16384:16384" s="69" customFormat="1" ht="39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XFD58" s="73"/>
    </row>
    <row r="59" spans="1:13 16384:16384" s="69" customFormat="1" ht="3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XFD59" s="73"/>
    </row>
    <row r="60" spans="1:13 16384:16384" s="69" customFormat="1" ht="39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XFD60" s="73"/>
    </row>
    <row r="61" spans="1:13 16384:16384" s="70" customFormat="1" ht="39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XFD61" s="73"/>
    </row>
    <row r="62" spans="1:13 16384:16384" s="69" customFormat="1" ht="39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XFD62" s="73"/>
    </row>
    <row r="63" spans="1:13 16384:16384" s="69" customFormat="1" ht="39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XFD63" s="73"/>
    </row>
    <row r="64" spans="1:13 16384:16384" s="69" customFormat="1" ht="39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XFD64" s="73"/>
    </row>
    <row r="65" spans="1:13 16384:16384" s="69" customFormat="1" ht="39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XFD65" s="73"/>
    </row>
    <row r="66" spans="1:13 16384:16384" s="69" customFormat="1" ht="39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XFD66" s="73"/>
    </row>
    <row r="67" spans="1:13 16384:16384" s="69" customFormat="1" ht="39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XFD67" s="73"/>
    </row>
    <row r="68" spans="1:13 16384:16384" s="69" customFormat="1" ht="39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XFD68" s="73"/>
    </row>
    <row r="69" spans="1:13 16384:16384" s="69" customFormat="1" ht="39">
      <c r="A69" s="73"/>
      <c r="B69" s="73"/>
      <c r="C69" s="73"/>
      <c r="D69" s="73"/>
      <c r="E69" s="73"/>
      <c r="F69" s="73"/>
      <c r="G69" s="73"/>
      <c r="J69" s="73"/>
      <c r="K69" s="73"/>
      <c r="L69" s="73"/>
      <c r="XFD69" s="73"/>
    </row>
    <row r="70" spans="1:13 16384:16384" s="69" customFormat="1" ht="39">
      <c r="A70" s="73"/>
      <c r="B70" s="73"/>
      <c r="C70" s="73"/>
      <c r="D70" s="73"/>
      <c r="E70" s="73"/>
      <c r="F70" s="73"/>
      <c r="G70" s="73"/>
      <c r="J70" s="73"/>
      <c r="K70" s="73"/>
      <c r="L70" s="73"/>
      <c r="XFD70" s="73"/>
    </row>
    <row r="71" spans="1:13 16384:16384" s="69" customFormat="1" ht="39">
      <c r="A71" s="73"/>
      <c r="B71" s="73"/>
      <c r="C71" s="73"/>
      <c r="D71" s="73"/>
      <c r="E71" s="73"/>
      <c r="F71" s="73"/>
      <c r="G71" s="73"/>
      <c r="J71" s="73"/>
      <c r="K71" s="73"/>
      <c r="L71" s="73"/>
      <c r="XFD71" s="73"/>
    </row>
    <row r="72" spans="1:13 16384:16384" s="71" customForma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XFD72" s="73"/>
    </row>
    <row r="73" spans="1:13 16384:16384" s="71" customForma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XFD73" s="73"/>
    </row>
    <row r="74" spans="1:13 16384:16384" s="71" customForma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XFD74" s="73"/>
    </row>
    <row r="75" spans="1:13 16384:16384" s="71" customForma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XFD75" s="73"/>
    </row>
    <row r="76" spans="1:13 16384:16384" s="69" customFormat="1" ht="39">
      <c r="A76" s="73"/>
      <c r="B76" s="73"/>
      <c r="C76" s="73"/>
      <c r="D76" s="73"/>
      <c r="E76" s="73"/>
      <c r="F76" s="73"/>
      <c r="G76" s="73"/>
      <c r="J76" s="73"/>
      <c r="K76" s="73"/>
      <c r="L76" s="73"/>
      <c r="XFD76" s="73"/>
    </row>
    <row r="77" spans="1:13 16384:16384" s="69" customFormat="1" ht="39">
      <c r="A77" s="73"/>
      <c r="B77" s="73"/>
      <c r="C77" s="73"/>
      <c r="D77" s="73"/>
      <c r="E77" s="73"/>
      <c r="F77" s="73"/>
      <c r="G77" s="73"/>
      <c r="J77" s="73"/>
      <c r="K77" s="73"/>
      <c r="L77" s="73"/>
      <c r="XFD77" s="73"/>
    </row>
    <row r="78" spans="1:13 16384:16384" s="69" customFormat="1" ht="39">
      <c r="A78" s="73"/>
      <c r="B78" s="73"/>
      <c r="C78" s="73"/>
      <c r="D78" s="73"/>
      <c r="E78" s="73"/>
      <c r="F78" s="73"/>
      <c r="G78" s="73"/>
      <c r="J78" s="73"/>
      <c r="K78" s="73"/>
      <c r="L78" s="73"/>
      <c r="XFD78" s="73"/>
    </row>
    <row r="79" spans="1:13 16384:16384" s="71" customForma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XFD79" s="73"/>
    </row>
    <row r="80" spans="1:13 16384:16384" s="71" customForma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XFD80" s="73"/>
    </row>
    <row r="81" spans="1:13 16384:16384" s="71" customForma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XFD81" s="73"/>
    </row>
    <row r="82" spans="1:13 16384:16384" s="71" customForma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XFD82" s="73"/>
    </row>
    <row r="83" spans="1:13 16384:16384" s="71" customForma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XFD83" s="73"/>
    </row>
    <row r="84" spans="1:13 16384:16384" s="72" customFormat="1" ht="31.5">
      <c r="A84" s="73"/>
      <c r="B84" s="73"/>
      <c r="C84" s="73"/>
      <c r="D84" s="73"/>
      <c r="E84" s="73"/>
      <c r="F84" s="73"/>
      <c r="G84" s="73"/>
      <c r="H84" s="73"/>
      <c r="I84" s="73"/>
      <c r="XFD84" s="73"/>
    </row>
    <row r="85" spans="1:13 16384:16384" s="71" customForma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XFD85" s="73"/>
    </row>
  </sheetData>
  <mergeCells count="10">
    <mergeCell ref="E30:G30"/>
    <mergeCell ref="E31:G31"/>
    <mergeCell ref="A35:C35"/>
    <mergeCell ref="E35:G35"/>
    <mergeCell ref="A1:G1"/>
    <mergeCell ref="E4:F4"/>
    <mergeCell ref="B10:G10"/>
    <mergeCell ref="A24:C24"/>
    <mergeCell ref="E29:G29"/>
    <mergeCell ref="D17:D23"/>
  </mergeCells>
  <pageMargins left="1.0625" right="0.75" top="1" bottom="1" header="0.5" footer="0.5"/>
  <pageSetup paperSize="9"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2"/>
  <sheetViews>
    <sheetView tabSelected="1" view="pageBreakPreview" topLeftCell="A16" zoomScaleNormal="100" workbookViewId="0">
      <selection activeCell="D22" sqref="D22:D28"/>
    </sheetView>
  </sheetViews>
  <sheetFormatPr defaultColWidth="7.140625" defaultRowHeight="15"/>
  <cols>
    <col min="1" max="1" width="28.28515625" style="4" customWidth="1"/>
    <col min="2" max="2" width="27.28515625" style="4" customWidth="1"/>
    <col min="3" max="3" width="30.5703125" style="4" customWidth="1"/>
    <col min="4" max="4" width="22.140625" style="4" customWidth="1"/>
    <col min="5" max="5" width="18.28515625" style="4" customWidth="1"/>
    <col min="6" max="6" width="18.7109375" style="4" customWidth="1"/>
    <col min="7" max="7" width="21.5703125" style="5" customWidth="1"/>
    <col min="8" max="8" width="5" style="4" customWidth="1"/>
    <col min="9" max="9" width="15.5703125" style="4" customWidth="1"/>
    <col min="10" max="11" width="15.85546875" style="4" customWidth="1"/>
    <col min="12" max="12" width="17.140625" style="4" customWidth="1"/>
    <col min="13" max="16384" width="7.140625" style="4"/>
  </cols>
  <sheetData>
    <row r="1" spans="1:7" ht="38.25" customHeight="1">
      <c r="A1" s="133" t="s">
        <v>34</v>
      </c>
      <c r="B1" s="133"/>
      <c r="C1" s="133"/>
      <c r="D1" s="133"/>
      <c r="E1" s="133"/>
      <c r="F1" s="133"/>
      <c r="G1" s="133"/>
    </row>
    <row r="2" spans="1:7" ht="24" customHeight="1">
      <c r="A2" s="134" t="s">
        <v>35</v>
      </c>
      <c r="B2" s="134"/>
      <c r="C2" s="134"/>
      <c r="D2" s="134"/>
      <c r="E2" s="134"/>
      <c r="F2" s="134"/>
      <c r="G2" s="134"/>
    </row>
    <row r="3" spans="1:7" ht="17.25" customHeight="1">
      <c r="A3" s="135" t="s">
        <v>6</v>
      </c>
      <c r="B3" s="135"/>
      <c r="C3" s="135"/>
      <c r="D3" s="135"/>
      <c r="E3" s="135"/>
      <c r="F3" s="135"/>
      <c r="G3" s="135"/>
    </row>
    <row r="4" spans="1:7" ht="17.25" customHeight="1">
      <c r="A4" s="135" t="s">
        <v>36</v>
      </c>
      <c r="B4" s="135"/>
      <c r="C4" s="135"/>
      <c r="D4" s="135"/>
      <c r="E4" s="135"/>
      <c r="F4" s="135"/>
      <c r="G4" s="135"/>
    </row>
    <row r="5" spans="1:7" ht="25.5" customHeight="1">
      <c r="A5" s="136" t="s">
        <v>37</v>
      </c>
      <c r="B5" s="136"/>
      <c r="C5" s="136"/>
      <c r="D5" s="136"/>
      <c r="E5" s="136"/>
      <c r="F5" s="136"/>
      <c r="G5" s="136"/>
    </row>
    <row r="6" spans="1:7" ht="69" customHeight="1">
      <c r="A6" s="138" t="s">
        <v>38</v>
      </c>
      <c r="B6" s="138"/>
      <c r="C6" s="138"/>
      <c r="D6" s="138"/>
      <c r="E6" s="138"/>
      <c r="F6" s="138"/>
      <c r="G6" s="138"/>
    </row>
    <row r="7" spans="1:7" ht="14.25" customHeight="1">
      <c r="A7" s="7"/>
      <c r="B7" s="7"/>
      <c r="C7" s="7"/>
      <c r="D7" s="7"/>
      <c r="E7" s="7"/>
      <c r="F7" s="36" t="s">
        <v>39</v>
      </c>
      <c r="G7" s="98" t="str">
        <f>'[1]Packing list'!I7</f>
        <v>CLF2025-186</v>
      </c>
    </row>
    <row r="8" spans="1:7" ht="30" customHeight="1">
      <c r="A8" s="47" t="s">
        <v>40</v>
      </c>
      <c r="B8" s="10" t="s">
        <v>34</v>
      </c>
      <c r="C8" s="48"/>
      <c r="D8" s="48"/>
      <c r="E8" s="10"/>
      <c r="F8" s="37" t="s">
        <v>41</v>
      </c>
      <c r="G8" s="99" t="s">
        <v>94</v>
      </c>
    </row>
    <row r="9" spans="1:7" ht="21" customHeight="1">
      <c r="A9" s="39"/>
      <c r="B9" s="39" t="s">
        <v>42</v>
      </c>
      <c r="C9" s="48"/>
      <c r="D9" s="48"/>
      <c r="E9" s="39"/>
      <c r="F9" s="37" t="s">
        <v>43</v>
      </c>
      <c r="G9" s="100">
        <v>45831</v>
      </c>
    </row>
    <row r="10" spans="1:7" ht="22.5" customHeight="1">
      <c r="A10" s="39"/>
      <c r="B10" s="39" t="s">
        <v>44</v>
      </c>
      <c r="C10" s="48"/>
      <c r="D10" s="48"/>
      <c r="E10" s="39"/>
      <c r="F10" s="38" t="s">
        <v>83</v>
      </c>
      <c r="G10" s="16" t="s">
        <v>86</v>
      </c>
    </row>
    <row r="11" spans="1:7" ht="20.25" customHeight="1">
      <c r="A11" s="39"/>
      <c r="B11" s="39" t="s">
        <v>37</v>
      </c>
      <c r="C11" s="48"/>
      <c r="D11" s="48"/>
      <c r="E11" s="39"/>
      <c r="F11" s="7"/>
      <c r="G11" s="6"/>
    </row>
    <row r="12" spans="1:7" ht="15.75" customHeight="1">
      <c r="A12" s="7"/>
      <c r="B12" s="7"/>
      <c r="C12" s="7"/>
      <c r="D12" s="7"/>
      <c r="E12" s="7"/>
      <c r="F12" s="7"/>
      <c r="G12" s="6"/>
    </row>
    <row r="13" spans="1:7" ht="25.5" customHeight="1">
      <c r="B13" s="49"/>
      <c r="E13" s="50"/>
      <c r="F13" s="50"/>
      <c r="G13" s="43"/>
    </row>
    <row r="14" spans="1:7" ht="25.5" customHeight="1">
      <c r="A14" s="12" t="s">
        <v>45</v>
      </c>
      <c r="B14" s="9" t="s">
        <v>10</v>
      </c>
      <c r="C14" s="13"/>
      <c r="D14" s="13"/>
      <c r="E14" s="13"/>
      <c r="F14" s="13"/>
    </row>
    <row r="15" spans="1:7" ht="25.5" customHeight="1">
      <c r="A15" s="11"/>
      <c r="B15" s="139" t="s">
        <v>46</v>
      </c>
      <c r="C15" s="139"/>
      <c r="D15" s="139"/>
      <c r="E15" s="139"/>
      <c r="F15" s="15"/>
    </row>
    <row r="16" spans="1:7" ht="25.5" customHeight="1">
      <c r="A16" s="11"/>
      <c r="B16" s="16" t="s">
        <v>47</v>
      </c>
      <c r="C16" s="13"/>
      <c r="D16" s="13"/>
      <c r="E16" s="13"/>
      <c r="F16" s="13"/>
    </row>
    <row r="17" spans="1:12" ht="24" customHeight="1">
      <c r="A17" s="17"/>
      <c r="B17" s="16" t="s">
        <v>48</v>
      </c>
      <c r="C17" s="1"/>
      <c r="D17" s="1"/>
      <c r="E17" s="1"/>
      <c r="F17" s="18"/>
    </row>
    <row r="18" spans="1:12" ht="26.1" customHeight="1">
      <c r="A18" s="17"/>
      <c r="B18" s="16" t="s">
        <v>106</v>
      </c>
      <c r="C18" s="1"/>
      <c r="D18" s="1"/>
      <c r="E18" s="1"/>
      <c r="F18" s="18"/>
    </row>
    <row r="19" spans="1:12" ht="27.75" customHeight="1">
      <c r="A19" s="17" t="s">
        <v>49</v>
      </c>
      <c r="B19" s="11" t="s">
        <v>50</v>
      </c>
      <c r="C19" s="1"/>
      <c r="D19" s="1"/>
      <c r="E19" s="1"/>
      <c r="F19" s="18"/>
    </row>
    <row r="20" spans="1:12" ht="27.75" customHeight="1">
      <c r="A20" s="19"/>
      <c r="B20" s="19"/>
    </row>
    <row r="21" spans="1:12" s="1" customFormat="1" ht="36" customHeight="1">
      <c r="A21" s="20" t="s">
        <v>51</v>
      </c>
      <c r="B21" s="20" t="s">
        <v>16</v>
      </c>
      <c r="C21" s="20" t="s">
        <v>52</v>
      </c>
      <c r="D21" s="20" t="s">
        <v>18</v>
      </c>
      <c r="E21" s="21" t="s">
        <v>53</v>
      </c>
      <c r="F21" s="21" t="s">
        <v>54</v>
      </c>
      <c r="G21" s="20" t="s">
        <v>55</v>
      </c>
    </row>
    <row r="22" spans="1:12" s="1" customFormat="1" ht="24.75" customHeight="1">
      <c r="A22" s="51" t="s">
        <v>56</v>
      </c>
      <c r="B22" s="105" t="s">
        <v>95</v>
      </c>
      <c r="C22" s="105" t="s">
        <v>87</v>
      </c>
      <c r="D22" s="143" t="s">
        <v>81</v>
      </c>
      <c r="E22" s="106">
        <v>10745.1</v>
      </c>
      <c r="F22" s="106">
        <v>1.1000000000000001</v>
      </c>
      <c r="G22" s="106">
        <f>ROUND(E22*F22, 4)</f>
        <v>11819.61</v>
      </c>
      <c r="H22" s="41"/>
      <c r="L22" s="58"/>
    </row>
    <row r="23" spans="1:12" s="1" customFormat="1" ht="27.75" customHeight="1">
      <c r="A23" s="51" t="s">
        <v>85</v>
      </c>
      <c r="B23" s="105" t="s">
        <v>95</v>
      </c>
      <c r="C23" s="105" t="s">
        <v>88</v>
      </c>
      <c r="D23" s="131"/>
      <c r="E23" s="106">
        <v>8263.7000000000007</v>
      </c>
      <c r="F23" s="106">
        <v>1.48</v>
      </c>
      <c r="G23" s="106">
        <f t="shared" ref="G23:G28" si="0">ROUND(E23*F23, 4)</f>
        <v>12230.276</v>
      </c>
      <c r="H23" s="41"/>
    </row>
    <row r="24" spans="1:12" s="1" customFormat="1" ht="27.75" customHeight="1">
      <c r="A24" s="51" t="s">
        <v>57</v>
      </c>
      <c r="B24" s="105" t="s">
        <v>95</v>
      </c>
      <c r="C24" s="105" t="s">
        <v>89</v>
      </c>
      <c r="D24" s="131"/>
      <c r="E24" s="106">
        <v>1009.2</v>
      </c>
      <c r="F24" s="106">
        <v>1.44</v>
      </c>
      <c r="G24" s="106">
        <f t="shared" si="0"/>
        <v>1453.248</v>
      </c>
      <c r="H24" s="41"/>
    </row>
    <row r="25" spans="1:12" s="1" customFormat="1" ht="27.75" customHeight="1">
      <c r="A25" s="51" t="s">
        <v>58</v>
      </c>
      <c r="B25" s="105" t="s">
        <v>95</v>
      </c>
      <c r="C25" s="105" t="s">
        <v>90</v>
      </c>
      <c r="D25" s="131"/>
      <c r="E25" s="106">
        <v>5082.3999999999996</v>
      </c>
      <c r="F25" s="106">
        <v>1.46</v>
      </c>
      <c r="G25" s="106">
        <f t="shared" si="0"/>
        <v>7420.3040000000001</v>
      </c>
      <c r="H25" s="41"/>
    </row>
    <row r="26" spans="1:12" s="1" customFormat="1" ht="27.75" customHeight="1">
      <c r="A26" s="51"/>
      <c r="B26" s="105" t="s">
        <v>95</v>
      </c>
      <c r="C26" s="105" t="s">
        <v>91</v>
      </c>
      <c r="D26" s="131"/>
      <c r="E26" s="106">
        <v>5073.8</v>
      </c>
      <c r="F26" s="106">
        <v>1.1000000000000001</v>
      </c>
      <c r="G26" s="106">
        <f t="shared" si="0"/>
        <v>5581.18</v>
      </c>
      <c r="H26" s="41"/>
    </row>
    <row r="27" spans="1:12" s="1" customFormat="1" ht="27.75" customHeight="1">
      <c r="A27" s="51"/>
      <c r="B27" s="105" t="s">
        <v>95</v>
      </c>
      <c r="C27" s="105" t="s">
        <v>92</v>
      </c>
      <c r="D27" s="131"/>
      <c r="E27" s="106">
        <v>15151.3</v>
      </c>
      <c r="F27" s="106">
        <v>1.48</v>
      </c>
      <c r="G27" s="106">
        <f t="shared" si="0"/>
        <v>22423.923999999999</v>
      </c>
      <c r="H27" s="41"/>
    </row>
    <row r="28" spans="1:12" s="1" customFormat="1" ht="27.75" customHeight="1">
      <c r="A28" s="51"/>
      <c r="B28" s="105" t="s">
        <v>95</v>
      </c>
      <c r="C28" s="105" t="s">
        <v>82</v>
      </c>
      <c r="D28" s="132"/>
      <c r="E28" s="106">
        <v>10120.9</v>
      </c>
      <c r="F28" s="106">
        <v>1.48</v>
      </c>
      <c r="G28" s="106">
        <f t="shared" si="0"/>
        <v>14978.932000000001</v>
      </c>
      <c r="H28" s="41"/>
    </row>
    <row r="29" spans="1:12" s="1" customFormat="1" ht="27.75" customHeight="1">
      <c r="A29" s="51"/>
      <c r="B29" s="52" t="s">
        <v>59</v>
      </c>
      <c r="C29" s="52"/>
      <c r="D29" s="116"/>
      <c r="E29" s="53"/>
      <c r="F29" s="54"/>
      <c r="G29" s="104"/>
    </row>
    <row r="30" spans="1:12" s="1" customFormat="1" ht="27.75" customHeight="1">
      <c r="A30" s="55"/>
      <c r="B30" s="103" t="s">
        <v>60</v>
      </c>
      <c r="C30" s="102" t="s">
        <v>93</v>
      </c>
      <c r="D30" s="56"/>
      <c r="E30" s="120">
        <f>SUM(E22:E29)</f>
        <v>55446.400000000001</v>
      </c>
      <c r="F30" s="120"/>
      <c r="G30" s="120">
        <f>SUM(G22:G29)</f>
        <v>75907.474000000002</v>
      </c>
    </row>
    <row r="31" spans="1:12" ht="27.75" customHeight="1">
      <c r="A31" s="27"/>
      <c r="B31" s="27"/>
      <c r="C31" s="28"/>
      <c r="D31" s="28"/>
      <c r="E31" s="28"/>
      <c r="F31" s="28"/>
      <c r="G31" s="43"/>
    </row>
    <row r="32" spans="1:12" ht="42" customHeight="1">
      <c r="A32" s="140" t="s">
        <v>61</v>
      </c>
      <c r="B32" s="140"/>
      <c r="C32" s="140"/>
      <c r="D32" s="29"/>
      <c r="E32" s="7"/>
      <c r="F32" s="7"/>
      <c r="G32" s="6"/>
    </row>
    <row r="33" spans="1:7" ht="61.5" customHeight="1">
      <c r="A33" s="30" t="s">
        <v>62</v>
      </c>
      <c r="B33" s="141" t="s">
        <v>63</v>
      </c>
      <c r="C33" s="141"/>
      <c r="D33" s="31"/>
      <c r="E33" s="31"/>
      <c r="F33" s="7"/>
      <c r="G33" s="6"/>
    </row>
    <row r="34" spans="1:7" ht="44.1" customHeight="1">
      <c r="A34" s="142" t="s">
        <v>64</v>
      </c>
      <c r="B34" s="142"/>
      <c r="C34" s="142"/>
      <c r="D34" s="32"/>
      <c r="E34" s="32"/>
      <c r="F34" s="32"/>
      <c r="G34" s="6"/>
    </row>
    <row r="35" spans="1:7" ht="24.75" customHeight="1">
      <c r="A35" s="137" t="s">
        <v>65</v>
      </c>
      <c r="B35" s="137"/>
      <c r="C35" s="137"/>
      <c r="D35" s="137"/>
      <c r="E35" s="137"/>
      <c r="F35" s="137"/>
      <c r="G35" s="137"/>
    </row>
    <row r="36" spans="1:7" s="3" customFormat="1" ht="27" customHeight="1">
      <c r="A36" s="137" t="s">
        <v>66</v>
      </c>
      <c r="B36" s="137"/>
      <c r="C36" s="137"/>
      <c r="D36" s="137"/>
      <c r="E36" s="137"/>
      <c r="F36" s="137"/>
      <c r="G36" s="137"/>
    </row>
    <row r="37" spans="1:7" ht="42" customHeight="1">
      <c r="E37" s="39"/>
      <c r="F37" s="44" t="s">
        <v>34</v>
      </c>
      <c r="G37" s="6"/>
    </row>
    <row r="38" spans="1:7" ht="24" customHeight="1">
      <c r="E38" s="7"/>
      <c r="F38" s="45" t="s">
        <v>67</v>
      </c>
    </row>
    <row r="39" spans="1:7" ht="69.75" customHeight="1">
      <c r="E39" s="7"/>
      <c r="F39" s="7"/>
    </row>
    <row r="40" spans="1:7" ht="42" customHeight="1">
      <c r="E40" s="7"/>
      <c r="F40" s="7"/>
    </row>
    <row r="41" spans="1:7" ht="53.1" customHeight="1">
      <c r="E41" s="7"/>
      <c r="F41" s="57" t="s">
        <v>68</v>
      </c>
      <c r="G41" s="46"/>
    </row>
    <row r="42" spans="1:7" ht="27.75" customHeight="1"/>
    <row r="43" spans="1:7" ht="27.75" customHeight="1"/>
    <row r="44" spans="1:7" ht="27.75" customHeight="1"/>
    <row r="45" spans="1:7" ht="24.75" customHeight="1"/>
    <row r="46" spans="1:7" ht="21" customHeight="1"/>
    <row r="47" spans="1:7" ht="21" customHeight="1"/>
    <row r="48" spans="1:7" ht="21" customHeight="1"/>
    <row r="49" ht="21" customHeight="1"/>
    <row r="50" ht="21" customHeight="1"/>
    <row r="51" ht="21" customHeight="1"/>
    <row r="52" ht="21" customHeight="1"/>
    <row r="53" ht="21" customHeight="1"/>
    <row r="54" ht="25.5" customHeight="1"/>
    <row r="55" ht="21" customHeight="1"/>
    <row r="56" ht="21" customHeight="1"/>
    <row r="57" ht="21" customHeight="1"/>
    <row r="58" ht="21" customHeight="1"/>
    <row r="59" ht="21" customHeight="1"/>
    <row r="60" ht="17.25" customHeight="1"/>
    <row r="72" ht="15" customHeight="1"/>
  </sheetData>
  <mergeCells count="13">
    <mergeCell ref="A35:G35"/>
    <mergeCell ref="A36:G36"/>
    <mergeCell ref="A6:G6"/>
    <mergeCell ref="B15:E15"/>
    <mergeCell ref="A32:C32"/>
    <mergeCell ref="B33:C33"/>
    <mergeCell ref="A34:C34"/>
    <mergeCell ref="D22:D28"/>
    <mergeCell ref="A1:G1"/>
    <mergeCell ref="A2:G2"/>
    <mergeCell ref="A3:G3"/>
    <mergeCell ref="A4:G4"/>
    <mergeCell ref="A5:G5"/>
  </mergeCells>
  <conditionalFormatting sqref="J32:J4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6"/>
  <sheetViews>
    <sheetView view="pageBreakPreview" topLeftCell="A7" zoomScale="85" zoomScaleNormal="80" workbookViewId="0">
      <selection activeCell="E20" sqref="E20:E21"/>
    </sheetView>
  </sheetViews>
  <sheetFormatPr defaultColWidth="7.140625" defaultRowHeight="15"/>
  <cols>
    <col min="1" max="1" width="29.140625" style="4" customWidth="1"/>
    <col min="2" max="2" width="12.140625" style="4" customWidth="1"/>
    <col min="3" max="3" width="25.85546875" style="4" customWidth="1"/>
    <col min="4" max="4" width="23.140625" style="4" customWidth="1"/>
    <col min="5" max="5" width="32.42578125" style="4" customWidth="1"/>
    <col min="6" max="6" width="21.5703125" style="4" customWidth="1"/>
    <col min="7" max="7" width="17.7109375" style="4" customWidth="1"/>
    <col min="8" max="8" width="13.7109375" style="4" customWidth="1"/>
    <col min="9" max="9" width="16.28515625" style="4" customWidth="1"/>
    <col min="10" max="10" width="24.140625" style="5" customWidth="1"/>
    <col min="11" max="11" width="15" style="4" customWidth="1"/>
    <col min="12" max="12" width="10" style="4" customWidth="1"/>
    <col min="13" max="13" width="25.140625" style="4" customWidth="1"/>
    <col min="14" max="14" width="15.5703125" style="4" customWidth="1"/>
    <col min="15" max="15" width="10.28515625" style="4" customWidth="1"/>
    <col min="16" max="16" width="7.140625" style="4"/>
    <col min="17" max="17" width="12.42578125" style="4" customWidth="1"/>
    <col min="18" max="16384" width="7.140625" style="4"/>
  </cols>
  <sheetData>
    <row r="1" spans="1:12" ht="38.25" customHeight="1">
      <c r="A1" s="133" t="s">
        <v>34</v>
      </c>
      <c r="B1" s="133"/>
      <c r="C1" s="133"/>
      <c r="D1" s="133"/>
      <c r="E1" s="133"/>
      <c r="F1" s="133"/>
      <c r="G1" s="133"/>
      <c r="H1" s="133"/>
      <c r="I1" s="133"/>
      <c r="J1" s="133"/>
      <c r="K1" s="34"/>
      <c r="L1" s="34"/>
    </row>
    <row r="2" spans="1:12" ht="24" customHeight="1">
      <c r="A2" s="134" t="s">
        <v>35</v>
      </c>
      <c r="B2" s="134"/>
      <c r="C2" s="134"/>
      <c r="D2" s="134"/>
      <c r="E2" s="134"/>
      <c r="F2" s="134"/>
      <c r="G2" s="134"/>
      <c r="H2" s="134"/>
      <c r="I2" s="134"/>
      <c r="J2" s="134"/>
      <c r="K2" s="7"/>
      <c r="L2" s="7"/>
    </row>
    <row r="3" spans="1:12" ht="25.5" customHeight="1">
      <c r="A3" s="135" t="s">
        <v>6</v>
      </c>
      <c r="B3" s="135"/>
      <c r="C3" s="135"/>
      <c r="D3" s="135"/>
      <c r="E3" s="135"/>
      <c r="F3" s="135"/>
      <c r="G3" s="135"/>
      <c r="H3" s="135"/>
      <c r="I3" s="135"/>
      <c r="J3" s="135"/>
      <c r="K3" s="33"/>
      <c r="L3" s="33"/>
    </row>
    <row r="4" spans="1:12" ht="25.5" customHeight="1">
      <c r="A4" s="153" t="s">
        <v>36</v>
      </c>
      <c r="B4" s="153"/>
      <c r="C4" s="153"/>
      <c r="D4" s="153"/>
      <c r="E4" s="153"/>
      <c r="F4" s="153"/>
      <c r="G4" s="153"/>
      <c r="H4" s="153"/>
      <c r="I4" s="153"/>
      <c r="J4" s="153"/>
      <c r="K4" s="33"/>
      <c r="L4" s="33"/>
    </row>
    <row r="5" spans="1:12" ht="21.95" customHeight="1">
      <c r="A5" s="136" t="s">
        <v>37</v>
      </c>
      <c r="B5" s="136"/>
      <c r="C5" s="136"/>
      <c r="D5" s="136"/>
      <c r="E5" s="136"/>
      <c r="F5" s="136"/>
      <c r="G5" s="136"/>
      <c r="H5" s="136"/>
      <c r="I5" s="136"/>
      <c r="J5" s="136"/>
      <c r="K5" s="33"/>
      <c r="L5" s="33"/>
    </row>
    <row r="6" spans="1:12" ht="54" customHeight="1">
      <c r="A6" s="138" t="s">
        <v>69</v>
      </c>
      <c r="B6" s="138"/>
      <c r="C6" s="138"/>
      <c r="D6" s="138"/>
      <c r="E6" s="138"/>
      <c r="F6" s="138"/>
      <c r="G6" s="138"/>
      <c r="H6" s="138"/>
      <c r="I6" s="138"/>
      <c r="J6" s="138"/>
      <c r="K6" s="35"/>
      <c r="L6" s="35"/>
    </row>
    <row r="7" spans="1:12" ht="18.95" customHeight="1">
      <c r="A7" s="7"/>
      <c r="B7" s="7"/>
      <c r="C7" s="7"/>
      <c r="D7" s="7"/>
      <c r="E7" s="7"/>
      <c r="F7" s="7"/>
      <c r="G7" s="7"/>
      <c r="H7" s="7"/>
      <c r="I7" s="36" t="s">
        <v>39</v>
      </c>
      <c r="J7" s="98" t="s">
        <v>104</v>
      </c>
    </row>
    <row r="8" spans="1:12" ht="30" customHeight="1">
      <c r="A8" s="8" t="s">
        <v>40</v>
      </c>
      <c r="B8" s="9" t="s">
        <v>34</v>
      </c>
      <c r="C8" s="1"/>
      <c r="D8" s="1"/>
      <c r="E8" s="1"/>
      <c r="G8" s="9"/>
      <c r="H8" s="10"/>
      <c r="I8" s="37" t="s">
        <v>41</v>
      </c>
      <c r="J8" s="99" t="s">
        <v>94</v>
      </c>
    </row>
    <row r="9" spans="1:12" ht="21" customHeight="1">
      <c r="A9" s="11"/>
      <c r="B9" s="11" t="s">
        <v>70</v>
      </c>
      <c r="C9" s="1"/>
      <c r="D9" s="1"/>
      <c r="E9" s="1"/>
      <c r="G9" s="11"/>
      <c r="H9" s="7"/>
      <c r="I9" s="37" t="s">
        <v>43</v>
      </c>
      <c r="J9" s="100">
        <v>45831</v>
      </c>
    </row>
    <row r="10" spans="1:12" ht="22.5" customHeight="1">
      <c r="A10" s="11"/>
      <c r="B10" s="11" t="s">
        <v>71</v>
      </c>
      <c r="C10" s="1"/>
      <c r="D10" s="1"/>
      <c r="E10" s="1"/>
      <c r="G10" s="11"/>
      <c r="H10" s="7"/>
      <c r="I10" s="38" t="s">
        <v>83</v>
      </c>
      <c r="J10" s="16" t="s">
        <v>86</v>
      </c>
      <c r="K10" s="39"/>
    </row>
    <row r="11" spans="1:12" ht="20.25" customHeight="1">
      <c r="A11" s="11"/>
      <c r="B11" s="11" t="s">
        <v>37</v>
      </c>
      <c r="C11" s="1"/>
      <c r="D11" s="1"/>
      <c r="E11" s="1"/>
      <c r="G11" s="11"/>
      <c r="H11" s="7"/>
      <c r="I11" s="7"/>
      <c r="J11" s="6"/>
      <c r="K11" s="7"/>
      <c r="L11" s="7"/>
    </row>
    <row r="12" spans="1:12" ht="15.75" customHeight="1">
      <c r="A12" s="11"/>
      <c r="B12" s="11"/>
      <c r="C12" s="11"/>
      <c r="D12" s="11"/>
      <c r="E12" s="11"/>
      <c r="F12" s="11"/>
      <c r="G12" s="11"/>
      <c r="H12" s="7"/>
      <c r="I12" s="7"/>
      <c r="J12" s="6"/>
      <c r="K12" s="7"/>
      <c r="L12" s="7"/>
    </row>
    <row r="13" spans="1:12" ht="25.5" customHeight="1">
      <c r="A13" s="12" t="s">
        <v>45</v>
      </c>
      <c r="B13" s="9" t="s">
        <v>10</v>
      </c>
      <c r="C13" s="13"/>
      <c r="D13" s="13"/>
      <c r="F13" s="13"/>
      <c r="G13" s="13"/>
      <c r="H13" s="5"/>
      <c r="J13" s="4"/>
    </row>
    <row r="14" spans="1:12" ht="25.5" customHeight="1">
      <c r="A14" s="11"/>
      <c r="B14" s="139" t="s">
        <v>46</v>
      </c>
      <c r="C14" s="139"/>
      <c r="D14" s="139"/>
      <c r="E14" s="139"/>
      <c r="F14" s="139"/>
      <c r="G14" s="15"/>
      <c r="H14" s="5"/>
      <c r="J14" s="4"/>
    </row>
    <row r="15" spans="1:12" ht="25.5" customHeight="1">
      <c r="A15" s="11"/>
      <c r="B15" s="16" t="s">
        <v>47</v>
      </c>
      <c r="C15" s="13"/>
      <c r="D15" s="13"/>
      <c r="E15" s="13"/>
      <c r="G15" s="13"/>
      <c r="H15" s="5"/>
      <c r="J15" s="4"/>
    </row>
    <row r="16" spans="1:12" ht="24" customHeight="1">
      <c r="A16" s="17"/>
      <c r="B16" s="16" t="s">
        <v>48</v>
      </c>
      <c r="C16" s="1"/>
      <c r="E16" s="1"/>
      <c r="F16" s="1"/>
      <c r="G16" s="18"/>
      <c r="H16" s="5"/>
      <c r="J16" s="4"/>
    </row>
    <row r="17" spans="1:15" ht="26.1" customHeight="1">
      <c r="A17" s="17"/>
      <c r="B17" s="16" t="s">
        <v>106</v>
      </c>
      <c r="C17" s="1"/>
      <c r="E17" s="1"/>
      <c r="F17" s="1"/>
      <c r="G17" s="18"/>
      <c r="H17" s="5"/>
      <c r="J17" s="4"/>
    </row>
    <row r="18" spans="1:15" ht="27.75" customHeight="1">
      <c r="A18" s="17" t="s">
        <v>49</v>
      </c>
      <c r="B18" s="11" t="s">
        <v>50</v>
      </c>
      <c r="C18" s="1"/>
      <c r="D18" s="1"/>
      <c r="E18" s="1"/>
      <c r="F18" s="18"/>
      <c r="H18" s="5"/>
      <c r="J18" s="4"/>
    </row>
    <row r="19" spans="1:15" ht="27.75" customHeight="1">
      <c r="A19" s="19"/>
      <c r="B19" s="19"/>
      <c r="C19" s="19"/>
    </row>
    <row r="20" spans="1:15" s="1" customFormat="1" ht="27.75" customHeight="1">
      <c r="A20" s="155" t="s">
        <v>51</v>
      </c>
      <c r="B20" s="156" t="s">
        <v>72</v>
      </c>
      <c r="C20" s="158" t="s">
        <v>16</v>
      </c>
      <c r="D20" s="158" t="s">
        <v>52</v>
      </c>
      <c r="E20" s="158" t="s">
        <v>18</v>
      </c>
      <c r="F20" s="154" t="s">
        <v>73</v>
      </c>
      <c r="G20" s="154"/>
      <c r="H20" s="154" t="s">
        <v>74</v>
      </c>
      <c r="I20" s="154" t="s">
        <v>75</v>
      </c>
      <c r="J20" s="155" t="s">
        <v>76</v>
      </c>
    </row>
    <row r="21" spans="1:15" s="1" customFormat="1" ht="27.75" customHeight="1">
      <c r="A21" s="155"/>
      <c r="B21" s="157"/>
      <c r="C21" s="157"/>
      <c r="D21" s="157"/>
      <c r="E21" s="157"/>
      <c r="F21" s="21" t="s">
        <v>77</v>
      </c>
      <c r="G21" s="21" t="s">
        <v>78</v>
      </c>
      <c r="H21" s="154"/>
      <c r="I21" s="154"/>
      <c r="J21" s="155"/>
    </row>
    <row r="22" spans="1:15" s="1" customFormat="1" ht="27.75" customHeight="1">
      <c r="A22" s="22" t="s">
        <v>56</v>
      </c>
      <c r="B22" s="144" t="s">
        <v>96</v>
      </c>
      <c r="C22" s="105" t="s">
        <v>95</v>
      </c>
      <c r="D22" s="105" t="s">
        <v>87</v>
      </c>
      <c r="E22" s="147" t="s">
        <v>81</v>
      </c>
      <c r="F22" s="107">
        <v>131</v>
      </c>
      <c r="G22" s="108">
        <v>7022.2</v>
      </c>
      <c r="H22" s="108">
        <v>570.1</v>
      </c>
      <c r="I22" s="108">
        <v>598.72</v>
      </c>
      <c r="J22" s="109">
        <v>1.81</v>
      </c>
      <c r="K22" s="40"/>
      <c r="N22" s="41"/>
    </row>
    <row r="23" spans="1:15" s="1" customFormat="1" ht="27.75" customHeight="1">
      <c r="A23" s="22" t="s">
        <v>85</v>
      </c>
      <c r="B23" s="145"/>
      <c r="C23" s="105" t="s">
        <v>95</v>
      </c>
      <c r="D23" s="105" t="s">
        <v>87</v>
      </c>
      <c r="E23" s="131"/>
      <c r="F23" s="107">
        <v>59</v>
      </c>
      <c r="G23" s="108">
        <v>2914.3</v>
      </c>
      <c r="H23" s="108">
        <v>256.76</v>
      </c>
      <c r="I23" s="108">
        <v>269.64999999999998</v>
      </c>
      <c r="J23" s="109">
        <v>0.82</v>
      </c>
      <c r="K23" s="40"/>
      <c r="N23" s="41"/>
    </row>
    <row r="24" spans="1:15" s="1" customFormat="1" ht="27.75" customHeight="1">
      <c r="A24" s="22" t="s">
        <v>57</v>
      </c>
      <c r="B24" s="146"/>
      <c r="C24" s="105" t="s">
        <v>95</v>
      </c>
      <c r="D24" s="105" t="s">
        <v>87</v>
      </c>
      <c r="E24" s="131"/>
      <c r="F24" s="107">
        <v>16</v>
      </c>
      <c r="G24" s="108">
        <v>808.6</v>
      </c>
      <c r="H24" s="108">
        <v>69.63</v>
      </c>
      <c r="I24" s="108">
        <v>73.13</v>
      </c>
      <c r="J24" s="109">
        <v>0.22</v>
      </c>
      <c r="K24" s="40"/>
      <c r="N24" s="41"/>
      <c r="O24" s="41"/>
    </row>
    <row r="25" spans="1:15" s="1" customFormat="1" ht="27.75" customHeight="1">
      <c r="A25" s="22" t="s">
        <v>58</v>
      </c>
      <c r="B25" s="149" t="s">
        <v>97</v>
      </c>
      <c r="C25" s="105" t="s">
        <v>95</v>
      </c>
      <c r="D25" s="105" t="s">
        <v>88</v>
      </c>
      <c r="E25" s="131"/>
      <c r="F25" s="107">
        <v>76</v>
      </c>
      <c r="G25" s="108">
        <v>4084.9</v>
      </c>
      <c r="H25" s="108">
        <v>298.26</v>
      </c>
      <c r="I25" s="108">
        <v>319.77</v>
      </c>
      <c r="J25" s="109">
        <v>1.1399999999999999</v>
      </c>
      <c r="K25" s="40"/>
    </row>
    <row r="26" spans="1:15" s="1" customFormat="1" ht="27.75" customHeight="1">
      <c r="A26" s="23"/>
      <c r="B26" s="145"/>
      <c r="C26" s="105" t="s">
        <v>95</v>
      </c>
      <c r="D26" s="105" t="s">
        <v>88</v>
      </c>
      <c r="E26" s="131"/>
      <c r="F26" s="107">
        <v>80</v>
      </c>
      <c r="G26" s="108">
        <v>4024.9</v>
      </c>
      <c r="H26" s="108">
        <v>313.95999999999998</v>
      </c>
      <c r="I26" s="108">
        <v>336.6</v>
      </c>
      <c r="J26" s="109">
        <v>1.2</v>
      </c>
      <c r="K26" s="40"/>
    </row>
    <row r="27" spans="1:15" s="1" customFormat="1" ht="27.75" customHeight="1">
      <c r="A27" s="22"/>
      <c r="B27" s="146"/>
      <c r="C27" s="105" t="s">
        <v>95</v>
      </c>
      <c r="D27" s="105" t="s">
        <v>88</v>
      </c>
      <c r="E27" s="131"/>
      <c r="F27" s="107">
        <v>3</v>
      </c>
      <c r="G27" s="108">
        <v>153.9</v>
      </c>
      <c r="H27" s="108">
        <v>11.77</v>
      </c>
      <c r="I27" s="108">
        <v>12.62</v>
      </c>
      <c r="J27" s="109">
        <v>0.04</v>
      </c>
      <c r="K27" s="40"/>
    </row>
    <row r="28" spans="1:15" s="1" customFormat="1" ht="27.75" customHeight="1">
      <c r="A28" s="23"/>
      <c r="B28" s="149" t="s">
        <v>98</v>
      </c>
      <c r="C28" s="105" t="s">
        <v>95</v>
      </c>
      <c r="D28" s="105" t="s">
        <v>89</v>
      </c>
      <c r="E28" s="131"/>
      <c r="F28" s="107">
        <v>5</v>
      </c>
      <c r="G28" s="108">
        <v>301.3</v>
      </c>
      <c r="H28" s="108">
        <v>29.26</v>
      </c>
      <c r="I28" s="108">
        <v>42.5</v>
      </c>
      <c r="J28" s="109">
        <v>0.35</v>
      </c>
      <c r="K28" s="42"/>
    </row>
    <row r="29" spans="1:15" s="2" customFormat="1" ht="27.75" customHeight="1">
      <c r="A29" s="23"/>
      <c r="B29" s="145"/>
      <c r="C29" s="105" t="s">
        <v>95</v>
      </c>
      <c r="D29" s="105" t="s">
        <v>89</v>
      </c>
      <c r="E29" s="131"/>
      <c r="F29" s="107">
        <v>9</v>
      </c>
      <c r="G29" s="108">
        <v>555.9</v>
      </c>
      <c r="H29" s="108">
        <v>52.68</v>
      </c>
      <c r="I29" s="108">
        <v>76.5</v>
      </c>
      <c r="J29" s="109">
        <v>0.63</v>
      </c>
      <c r="K29" s="40"/>
    </row>
    <row r="30" spans="1:15" s="2" customFormat="1" ht="27.75" customHeight="1">
      <c r="A30" s="23"/>
      <c r="B30" s="146"/>
      <c r="C30" s="105" t="s">
        <v>95</v>
      </c>
      <c r="D30" s="105" t="s">
        <v>89</v>
      </c>
      <c r="E30" s="131"/>
      <c r="F30" s="107">
        <v>3</v>
      </c>
      <c r="G30" s="108">
        <v>152</v>
      </c>
      <c r="H30" s="108">
        <v>17.559999999999999</v>
      </c>
      <c r="I30" s="108">
        <v>25.5</v>
      </c>
      <c r="J30" s="109">
        <v>0.21</v>
      </c>
      <c r="K30" s="40"/>
    </row>
    <row r="31" spans="1:15" s="2" customFormat="1" ht="27.75" customHeight="1">
      <c r="A31" s="23"/>
      <c r="B31" s="149" t="s">
        <v>99</v>
      </c>
      <c r="C31" s="105" t="s">
        <v>95</v>
      </c>
      <c r="D31" s="105" t="s">
        <v>90</v>
      </c>
      <c r="E31" s="131"/>
      <c r="F31" s="107">
        <v>35</v>
      </c>
      <c r="G31" s="108">
        <v>2070.4</v>
      </c>
      <c r="H31" s="108">
        <v>207.41</v>
      </c>
      <c r="I31" s="108">
        <v>225.31</v>
      </c>
      <c r="J31" s="109">
        <v>0.76</v>
      </c>
      <c r="K31" s="42"/>
    </row>
    <row r="32" spans="1:15" s="2" customFormat="1" ht="27.75" customHeight="1">
      <c r="A32" s="23"/>
      <c r="B32" s="145"/>
      <c r="C32" s="105" t="s">
        <v>95</v>
      </c>
      <c r="D32" s="105" t="s">
        <v>90</v>
      </c>
      <c r="E32" s="131"/>
      <c r="F32" s="107">
        <v>40</v>
      </c>
      <c r="G32" s="108">
        <v>2257.1</v>
      </c>
      <c r="H32" s="108">
        <v>237.05</v>
      </c>
      <c r="I32" s="108">
        <v>257.5</v>
      </c>
      <c r="J32" s="109">
        <v>0.86</v>
      </c>
      <c r="K32" s="40"/>
    </row>
    <row r="33" spans="1:13" s="2" customFormat="1" ht="27.75" customHeight="1">
      <c r="A33" s="23"/>
      <c r="B33" s="146"/>
      <c r="C33" s="105" t="s">
        <v>95</v>
      </c>
      <c r="D33" s="105" t="s">
        <v>90</v>
      </c>
      <c r="E33" s="131"/>
      <c r="F33" s="107">
        <v>13</v>
      </c>
      <c r="G33" s="108">
        <v>754.9</v>
      </c>
      <c r="H33" s="108">
        <v>77.040000000000006</v>
      </c>
      <c r="I33" s="108">
        <v>83.69</v>
      </c>
      <c r="J33" s="109">
        <v>0.28000000000000003</v>
      </c>
      <c r="K33" s="40"/>
    </row>
    <row r="34" spans="1:13" s="2" customFormat="1" ht="27.75" customHeight="1">
      <c r="A34" s="23"/>
      <c r="B34" s="149" t="s">
        <v>100</v>
      </c>
      <c r="C34" s="105" t="s">
        <v>95</v>
      </c>
      <c r="D34" s="105" t="s">
        <v>91</v>
      </c>
      <c r="E34" s="131"/>
      <c r="F34" s="107">
        <v>60</v>
      </c>
      <c r="G34" s="108">
        <v>3064.2</v>
      </c>
      <c r="H34" s="108">
        <v>224.71</v>
      </c>
      <c r="I34" s="108">
        <v>251.18</v>
      </c>
      <c r="J34" s="109">
        <v>1.02</v>
      </c>
      <c r="K34" s="40"/>
    </row>
    <row r="35" spans="1:13" s="2" customFormat="1" ht="27.75" customHeight="1">
      <c r="A35" s="23"/>
      <c r="B35" s="145"/>
      <c r="C35" s="105" t="s">
        <v>95</v>
      </c>
      <c r="D35" s="105" t="s">
        <v>91</v>
      </c>
      <c r="E35" s="131"/>
      <c r="F35" s="107">
        <v>32</v>
      </c>
      <c r="G35" s="108">
        <v>1502.2</v>
      </c>
      <c r="H35" s="108">
        <v>119.84</v>
      </c>
      <c r="I35" s="108">
        <v>133.96</v>
      </c>
      <c r="J35" s="109">
        <v>0.55000000000000004</v>
      </c>
      <c r="K35" s="40"/>
    </row>
    <row r="36" spans="1:13" s="2" customFormat="1" ht="27.75" customHeight="1">
      <c r="A36" s="23"/>
      <c r="B36" s="146"/>
      <c r="C36" s="105" t="s">
        <v>95</v>
      </c>
      <c r="D36" s="105" t="s">
        <v>91</v>
      </c>
      <c r="E36" s="131"/>
      <c r="F36" s="107">
        <v>10</v>
      </c>
      <c r="G36" s="108">
        <v>507.4</v>
      </c>
      <c r="H36" s="108">
        <v>37.450000000000003</v>
      </c>
      <c r="I36" s="108">
        <v>41.86</v>
      </c>
      <c r="J36" s="109">
        <v>0.17</v>
      </c>
      <c r="K36" s="40"/>
    </row>
    <row r="37" spans="1:13" s="2" customFormat="1" ht="27.75" customHeight="1">
      <c r="A37" s="23"/>
      <c r="B37" s="105" t="s">
        <v>101</v>
      </c>
      <c r="C37" s="105" t="s">
        <v>95</v>
      </c>
      <c r="D37" s="105" t="s">
        <v>92</v>
      </c>
      <c r="E37" s="131"/>
      <c r="F37" s="107">
        <v>166</v>
      </c>
      <c r="G37" s="108">
        <v>9104.6</v>
      </c>
      <c r="H37" s="108">
        <v>664.5</v>
      </c>
      <c r="I37" s="108">
        <v>709.5</v>
      </c>
      <c r="J37" s="109">
        <v>2.2200000000000002</v>
      </c>
      <c r="K37" s="40"/>
    </row>
    <row r="38" spans="1:13" s="2" customFormat="1" ht="27.75" customHeight="1">
      <c r="A38" s="23"/>
      <c r="B38" s="149" t="s">
        <v>102</v>
      </c>
      <c r="C38" s="105" t="s">
        <v>95</v>
      </c>
      <c r="D38" s="105" t="s">
        <v>92</v>
      </c>
      <c r="E38" s="131"/>
      <c r="F38" s="107">
        <v>123</v>
      </c>
      <c r="G38" s="108">
        <v>5929.2</v>
      </c>
      <c r="H38" s="108">
        <v>426.11</v>
      </c>
      <c r="I38" s="108">
        <v>470.04</v>
      </c>
      <c r="J38" s="109">
        <v>1.7</v>
      </c>
      <c r="K38" s="40"/>
    </row>
    <row r="39" spans="1:13" s="2" customFormat="1" ht="27.75" customHeight="1">
      <c r="A39" s="23"/>
      <c r="B39" s="145"/>
      <c r="C39" s="105" t="s">
        <v>95</v>
      </c>
      <c r="D39" s="105" t="s">
        <v>92</v>
      </c>
      <c r="E39" s="131"/>
      <c r="F39" s="107">
        <v>2</v>
      </c>
      <c r="G39" s="108">
        <v>79</v>
      </c>
      <c r="H39" s="108">
        <v>6.93</v>
      </c>
      <c r="I39" s="108">
        <v>7.64</v>
      </c>
      <c r="J39" s="109">
        <v>0.03</v>
      </c>
      <c r="K39" s="40"/>
    </row>
    <row r="40" spans="1:13" s="2" customFormat="1" ht="27.75" customHeight="1">
      <c r="A40" s="23"/>
      <c r="B40" s="146"/>
      <c r="C40" s="105" t="s">
        <v>95</v>
      </c>
      <c r="D40" s="105" t="s">
        <v>92</v>
      </c>
      <c r="E40" s="131"/>
      <c r="F40" s="107">
        <v>1</v>
      </c>
      <c r="G40" s="108">
        <v>38.5</v>
      </c>
      <c r="H40" s="108">
        <v>3.46</v>
      </c>
      <c r="I40" s="108">
        <v>3.82</v>
      </c>
      <c r="J40" s="109">
        <v>0.01</v>
      </c>
      <c r="K40" s="40"/>
    </row>
    <row r="41" spans="1:13" s="2" customFormat="1" ht="27.75" customHeight="1">
      <c r="A41" s="23"/>
      <c r="B41" s="150" t="s">
        <v>103</v>
      </c>
      <c r="C41" s="105" t="s">
        <v>95</v>
      </c>
      <c r="D41" s="105" t="s">
        <v>82</v>
      </c>
      <c r="E41" s="131"/>
      <c r="F41" s="107">
        <v>96</v>
      </c>
      <c r="G41" s="108">
        <v>5037.3</v>
      </c>
      <c r="H41" s="108">
        <v>365.2</v>
      </c>
      <c r="I41" s="108">
        <v>387.46</v>
      </c>
      <c r="J41" s="109">
        <v>1.25</v>
      </c>
      <c r="K41" s="40"/>
    </row>
    <row r="42" spans="1:13" s="2" customFormat="1" ht="27.75" customHeight="1">
      <c r="A42" s="23"/>
      <c r="B42" s="151"/>
      <c r="C42" s="110" t="s">
        <v>95</v>
      </c>
      <c r="D42" s="110" t="s">
        <v>82</v>
      </c>
      <c r="E42" s="131"/>
      <c r="F42" s="107">
        <v>67</v>
      </c>
      <c r="G42" s="108">
        <v>3572.5</v>
      </c>
      <c r="H42" s="108">
        <v>254.88</v>
      </c>
      <c r="I42" s="108">
        <v>270.42</v>
      </c>
      <c r="J42" s="109">
        <v>0.88</v>
      </c>
      <c r="K42" s="42"/>
    </row>
    <row r="43" spans="1:13" s="2" customFormat="1" ht="27.75" customHeight="1">
      <c r="A43" s="115"/>
      <c r="B43" s="152"/>
      <c r="C43" s="112" t="s">
        <v>95</v>
      </c>
      <c r="D43" s="112" t="s">
        <v>82</v>
      </c>
      <c r="E43" s="148"/>
      <c r="F43" s="107">
        <v>31</v>
      </c>
      <c r="G43" s="108">
        <v>1511.1</v>
      </c>
      <c r="H43" s="108">
        <v>117.94</v>
      </c>
      <c r="I43" s="108">
        <v>125.13</v>
      </c>
      <c r="J43" s="109">
        <v>0.41</v>
      </c>
      <c r="K43" s="40"/>
    </row>
    <row r="44" spans="1:13" s="1" customFormat="1" ht="27.75" customHeight="1">
      <c r="A44" s="111"/>
      <c r="B44" s="113"/>
      <c r="C44" s="20" t="s">
        <v>60</v>
      </c>
      <c r="D44" s="114" t="s">
        <v>93</v>
      </c>
      <c r="E44" s="24"/>
      <c r="F44" s="25">
        <f>SUM(F22:F43)</f>
        <v>1058</v>
      </c>
      <c r="G44" s="26">
        <f>SUM(G22:G43)</f>
        <v>55446.400000000001</v>
      </c>
      <c r="H44" s="26">
        <f>SUM(H22:H43)</f>
        <v>4362.5</v>
      </c>
      <c r="I44" s="26">
        <f>SUM(I22:I43)</f>
        <v>4722.5</v>
      </c>
      <c r="J44" s="26">
        <f>SUM(J22:J43)</f>
        <v>16.559999999999999</v>
      </c>
    </row>
    <row r="45" spans="1:13" ht="27.75" customHeight="1">
      <c r="A45" s="27"/>
      <c r="B45" s="27"/>
      <c r="C45" s="27"/>
      <c r="D45" s="28" t="s">
        <v>79</v>
      </c>
      <c r="E45" s="28"/>
      <c r="F45" s="28"/>
      <c r="G45" s="28"/>
      <c r="H45" s="28"/>
      <c r="I45" s="28"/>
      <c r="J45" s="43"/>
    </row>
    <row r="46" spans="1:13" ht="35.1" customHeight="1">
      <c r="A46" s="140" t="s">
        <v>61</v>
      </c>
      <c r="B46" s="140"/>
      <c r="C46" s="140"/>
      <c r="D46" s="140"/>
      <c r="E46" s="29"/>
      <c r="F46" s="29"/>
      <c r="G46" s="7"/>
      <c r="H46" s="7"/>
      <c r="I46" s="7"/>
      <c r="J46" s="6"/>
      <c r="K46" s="7"/>
      <c r="L46" s="7"/>
      <c r="M46" s="44"/>
    </row>
    <row r="47" spans="1:13" ht="72" customHeight="1">
      <c r="A47" s="30" t="s">
        <v>62</v>
      </c>
      <c r="B47" s="30"/>
      <c r="C47" s="141" t="s">
        <v>63</v>
      </c>
      <c r="D47" s="141"/>
      <c r="E47" s="31"/>
      <c r="F47" s="31"/>
      <c r="G47" s="31"/>
      <c r="H47" s="31"/>
      <c r="I47" s="7"/>
      <c r="J47" s="6"/>
      <c r="K47" s="7"/>
      <c r="L47" s="7"/>
      <c r="M47" s="44"/>
    </row>
    <row r="48" spans="1:13" ht="48" customHeight="1">
      <c r="A48" s="142" t="s">
        <v>80</v>
      </c>
      <c r="B48" s="142"/>
      <c r="C48" s="142"/>
      <c r="D48" s="142"/>
      <c r="E48" s="32"/>
      <c r="F48" s="32"/>
      <c r="G48" s="32"/>
      <c r="H48" s="32"/>
      <c r="I48" s="32"/>
      <c r="J48" s="6"/>
      <c r="K48" s="33"/>
      <c r="L48" s="33"/>
      <c r="M48" s="44"/>
    </row>
    <row r="49" spans="1:12" ht="30" customHeight="1">
      <c r="A49" s="137" t="s">
        <v>65</v>
      </c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</row>
    <row r="50" spans="1:12" s="3" customFormat="1" ht="32.1" customHeight="1">
      <c r="A50" s="137" t="s">
        <v>66</v>
      </c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</row>
    <row r="51" spans="1:12" ht="27" customHeight="1">
      <c r="G51" s="7"/>
      <c r="H51" s="7"/>
      <c r="I51" s="44" t="s">
        <v>34</v>
      </c>
      <c r="J51" s="6"/>
    </row>
    <row r="52" spans="1:12" ht="24" customHeight="1">
      <c r="G52" s="7"/>
      <c r="H52" s="7"/>
      <c r="I52" s="45"/>
    </row>
    <row r="53" spans="1:12" ht="69.75" customHeight="1">
      <c r="G53" s="7"/>
      <c r="H53" s="7"/>
      <c r="I53" s="7"/>
    </row>
    <row r="54" spans="1:12" ht="42" customHeight="1">
      <c r="G54" s="7"/>
      <c r="H54" s="7"/>
      <c r="I54" s="7"/>
      <c r="K54" s="159"/>
      <c r="L54" s="159"/>
    </row>
    <row r="55" spans="1:12" ht="53.1" customHeight="1">
      <c r="G55" s="7"/>
      <c r="H55" s="7"/>
      <c r="I55" s="46"/>
      <c r="J55" s="46"/>
      <c r="K55" s="46"/>
    </row>
    <row r="56" spans="1:12" ht="27.75" customHeight="1"/>
    <row r="57" spans="1:12" ht="27.75" customHeight="1"/>
    <row r="58" spans="1:12" ht="27.75" customHeight="1"/>
    <row r="59" spans="1:12" ht="24.75" customHeight="1"/>
    <row r="60" spans="1:12" ht="21" customHeight="1"/>
    <row r="61" spans="1:12" ht="21" customHeight="1"/>
    <row r="62" spans="1:12" ht="21" customHeight="1"/>
    <row r="63" spans="1:12" ht="21" customHeight="1"/>
    <row r="64" spans="1:12" ht="21" customHeight="1"/>
    <row r="65" ht="21" customHeight="1"/>
    <row r="66" ht="21" customHeight="1"/>
    <row r="67" ht="21" customHeight="1"/>
    <row r="68" ht="25.5" customHeight="1"/>
    <row r="69" ht="21" customHeight="1"/>
    <row r="70" ht="21" customHeight="1"/>
    <row r="71" ht="21" customHeight="1"/>
    <row r="72" ht="21" customHeight="1"/>
    <row r="73" ht="21" customHeight="1"/>
    <row r="74" ht="17.25" customHeight="1"/>
    <row r="86" ht="15" customHeight="1"/>
  </sheetData>
  <mergeCells count="30">
    <mergeCell ref="A48:D48"/>
    <mergeCell ref="A49:L49"/>
    <mergeCell ref="A50:L50"/>
    <mergeCell ref="K54:L54"/>
    <mergeCell ref="A46:D46"/>
    <mergeCell ref="C47:D47"/>
    <mergeCell ref="H20:H21"/>
    <mergeCell ref="I20:I21"/>
    <mergeCell ref="A6:J6"/>
    <mergeCell ref="B14:F14"/>
    <mergeCell ref="F20:G20"/>
    <mergeCell ref="J20:J21"/>
    <mergeCell ref="A20:A21"/>
    <mergeCell ref="B20:B21"/>
    <mergeCell ref="C20:C21"/>
    <mergeCell ref="D20:D21"/>
    <mergeCell ref="E20:E21"/>
    <mergeCell ref="A1:J1"/>
    <mergeCell ref="A2:J2"/>
    <mergeCell ref="A3:J3"/>
    <mergeCell ref="A4:J4"/>
    <mergeCell ref="A5:J5"/>
    <mergeCell ref="B22:B24"/>
    <mergeCell ref="E22:E43"/>
    <mergeCell ref="B25:B27"/>
    <mergeCell ref="B28:B30"/>
    <mergeCell ref="B31:B33"/>
    <mergeCell ref="B34:B36"/>
    <mergeCell ref="B38:B40"/>
    <mergeCell ref="B41:B43"/>
  </mergeCells>
  <conditionalFormatting sqref="O46:O58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rowBreaks count="1" manualBreakCount="1">
    <brk id="6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2025-06-23T02:09:45Z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9990E4B4373F4D4CB3854A426C058B73_13</vt:lpwstr>
  </property>
  <property fmtid="{D5CDD505-2E9C-101B-9397-08002B2CF9AE}" pid="3" name="KSOProductBuildVer">
    <vt:lpwstr>1033-12.2.0.20782</vt:lpwstr>
  </property>
</Properties>
</file>