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JPZ031117</author>
    <author>jpz031118</author>
  </authors>
  <commentList>
    <comment ref="I12" authorId="0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20" authorId="1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<sst xmlns="http://schemas.openxmlformats.org/spreadsheetml/2006/main" count="150" uniqueCount="82">
  <si>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</si>
  <si>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</si>
  <si>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</si>
  <si>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</si>
  <si>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</si>
  <si>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</si>
  <si>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</si>
  <si>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</si>
  <si>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</si>
  <si>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</si>
  <si>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</si>
  <si>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</si>
  <si>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</si>
  <si>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</si>
  <si>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</si>
  <si>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</si>
  <si>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</si>
  <si>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</si>
  <si>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</si>
  <si>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</si>
  <si>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</si>
  <si>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</si>
  <si>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</si>
  <si>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</si>
  <si>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</si>
  <si>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</si>
  <si>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</si>
  <si>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</si>
  <si>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</si>
  <si>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</si>
  <si>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</si>
  <si>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</si>
  <si>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</si>
  <si>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</si>
  <si>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</si>
  <si>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</si>
  <si>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</si>
  <si>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</si>
  <si>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</si>
  <si>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CLF-250526</t>
  </si>
  <si>
    <t>9000675121</t>
  </si>
  <si>
    <t>80</t>
  </si>
  <si>
    <t>0181542603</t>
  </si>
  <si>
    <t>2505061-01</t>
  </si>
  <si>
    <t>XZGY-FH-灰114</t>
  </si>
  <si>
    <t>01.10.O6509</t>
  </si>
  <si>
    <t>A级</t>
  </si>
  <si>
    <t>99版</t>
  </si>
  <si>
    <t>2.2*1.8*0.75</t>
  </si>
  <si>
    <t>02T25052601</t>
  </si>
  <si>
    <t>2.2*1.8*0.72</t>
  </si>
  <si>
    <t>02T25052602</t>
  </si>
  <si>
    <t>A级/42尺以下9折</t>
  </si>
  <si>
    <t>CLF-250208</t>
  </si>
  <si>
    <t>9000619872</t>
  </si>
  <si>
    <t>100</t>
  </si>
  <si>
    <t>0181546025</t>
  </si>
  <si>
    <t>2502024-01</t>
  </si>
  <si>
    <t>XPAY-FX-灰628</t>
  </si>
  <si>
    <t>01.10.U528043</t>
  </si>
  <si>
    <t>2.2*1.8*0.68</t>
  </si>
  <si>
    <t>02T25021001</t>
  </si>
  <si>
    <t>CLF-250228</t>
  </si>
  <si>
    <t>2503056-01</t>
  </si>
  <si>
    <t>XPDY-FX-浅灰145</t>
  </si>
  <si>
    <t>01.10.U756043</t>
  </si>
  <si>
    <t>2.2*1.8*0.66</t>
  </si>
  <si>
    <t>01T25022809</t>
  </si>
  <si>
    <t>2.2*1.8*0.63</t>
  </si>
  <si>
    <t>01T25022810</t>
  </si>
  <si>
    <t>CLF-250628</t>
  </si>
  <si>
    <t>2506101-01</t>
  </si>
  <si>
    <t>XPGY-FS-灰蓝71</t>
  </si>
  <si>
    <t>01.10.U722233</t>
  </si>
  <si>
    <t>02T25062808</t>
  </si>
  <si>
    <t>2.2*1.8*0.6</t>
  </si>
  <si>
    <t>02T25062809</t>
  </si>
  <si>
    <t>2.2*1.8*0.43</t>
  </si>
  <si>
    <t>02T25062903</t>
  </si>
  <si>
    <t>折扣</t>
  </si>
  <si>
    <t>2024年返利</t>
  </si>
  <si>
    <t>GJJX25001票对账付款本次收回25000USD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</si>
</sst>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[$-409]dd\-mmm\-yy;@"/>
    <numFmt numFmtId="179" formatCode="0.00;[Red]0.00"/>
    <numFmt numFmtId="180" formatCode="0.000000_ "/>
  </numFmts>
  <fonts count="4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name val="宋体"/>
      <charset val="134"/>
    </font>
    <font>
      <b/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  <charset val="0"/>
    </font>
    <font>
      <sz val="10"/>
      <color rgb="FFFF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8" applyNumberFormat="0" applyAlignment="0" applyProtection="0">
      <alignment vertical="center"/>
    </xf>
    <xf numFmtId="0" fontId="33" fillId="6" borderId="9" applyNumberFormat="0" applyAlignment="0" applyProtection="0">
      <alignment vertical="center"/>
    </xf>
    <xf numFmtId="0" fontId="34" fillId="6" borderId="8" applyNumberFormat="0" applyAlignment="0" applyProtection="0">
      <alignment vertical="center"/>
    </xf>
    <xf numFmtId="0" fontId="35" fillId="7" borderId="10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horizontal="left" vertical="center"/>
    </xf>
    <xf numFmtId="58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 wrapText="1" shrinkToFit="1"/>
    </xf>
    <xf numFmtId="0" fontId="1" fillId="0" borderId="0" xfId="0" applyFont="1" applyFill="1" applyAlignment="1">
      <alignment horizontal="center" vertical="center" wrapText="1" shrinkToFi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0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177" fontId="1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78" fontId="20" fillId="0" borderId="0" xfId="0" applyNumberFormat="1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40" fontId="1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22" fillId="0" borderId="2" xfId="0" applyNumberFormat="1" applyFont="1" applyFill="1" applyBorder="1" applyAlignment="1">
      <alignment horizontal="center" vertical="center" wrapText="1"/>
    </xf>
    <xf numFmtId="0" fontId="22" fillId="0" borderId="3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Border="1" applyAlignment="1"/>
    <xf numFmtId="176" fontId="19" fillId="0" borderId="0" xfId="0" applyNumberFormat="1" applyFont="1" applyFill="1" applyBorder="1" applyAlignment="1">
      <alignment horizontal="center" vertical="center" wrapText="1"/>
    </xf>
    <xf numFmtId="176" fontId="20" fillId="0" borderId="0" xfId="0" applyNumberFormat="1" applyFont="1" applyFill="1" applyAlignment="1">
      <alignment vertical="center" wrapText="1"/>
    </xf>
    <xf numFmtId="0" fontId="20" fillId="0" borderId="0" xfId="0" applyFont="1" applyFill="1" applyAlignment="1">
      <alignment vertical="center"/>
    </xf>
    <xf numFmtId="176" fontId="20" fillId="0" borderId="0" xfId="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>
      <alignment horizontal="center" vertical="center"/>
    </xf>
    <xf numFmtId="180" fontId="22" fillId="0" borderId="1" xfId="0" applyNumberFormat="1" applyFont="1" applyFill="1" applyBorder="1" applyAlignment="1">
      <alignment horizontal="center" vertical="center" wrapText="1"/>
    </xf>
    <xf numFmtId="180" fontId="14" fillId="0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23" fillId="0" borderId="1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tabSelected="1" zoomScale="85" zoomScaleNormal="85" topLeftCell="A19" workbookViewId="0">
      <selection activeCell="G38" sqref="G38"/>
    </sheetView>
  </sheetViews>
  <sheetFormatPr defaultColWidth="9" defaultRowHeight="13.5"/>
  <cols>
    <col min="1" max="1" width="14.75" customWidth="1"/>
    <col min="2" max="2" width="17.25" customWidth="1"/>
    <col min="3" max="3" width="15.775" customWidth="1"/>
    <col min="4" max="4" width="17.3416666666667" customWidth="1"/>
    <col min="5" max="5" width="16.875" customWidth="1"/>
    <col min="6" max="6" width="17.9333333333333" customWidth="1"/>
    <col min="7" max="7" width="17.5" customWidth="1"/>
    <col min="8" max="8" width="17.7916666666667" customWidth="1"/>
    <col min="9" max="9" width="13.625" customWidth="1"/>
    <col min="10" max="10" width="16.7166666666667" customWidth="1"/>
    <col min="11" max="11" width="17.9666666666667" customWidth="1"/>
    <col min="12" max="12" width="16.0916666666667" customWidth="1"/>
    <col min="13" max="13" width="13.0916666666667" customWidth="1"/>
    <col min="14" max="14" width="8.38333333333333" customWidth="1"/>
    <col min="15" max="15" width="12.625"/>
    <col min="16" max="16" width="14.8333333333333" customWidth="1"/>
    <col min="17" max="17" width="20.15" customWidth="1"/>
    <col min="18" max="18" width="14.7" customWidth="1"/>
    <col min="19" max="19" width="15.1416666666667" customWidth="1"/>
    <col min="21" max="21" width="17.125" customWidth="1"/>
    <col min="22" max="22" width="11.625"/>
    <col min="25" max="25" width="12.625"/>
    <col min="27" max="27" width="12.625"/>
  </cols>
  <sheetData>
    <row r="1" s="1" customFormat="1" ht="37" customHeight="1" spans="1:23">
      <c r="A1" s="6" t="s">
        <v>0</v>
      </c>
      <c r="B1" s="6"/>
      <c r="C1" s="7"/>
      <c r="D1" s="6"/>
      <c r="E1" s="8"/>
      <c r="F1" s="8"/>
      <c r="G1" s="9" t="s">
        <v>1</v>
      </c>
      <c r="H1" s="9"/>
      <c r="I1" s="9"/>
      <c r="J1" s="9"/>
      <c r="N1" s="2"/>
      <c r="O1" s="12"/>
      <c r="Q1" s="68"/>
      <c r="W1" s="68"/>
    </row>
    <row r="2" s="1" customFormat="1" ht="27" customHeight="1" spans="1:23">
      <c r="A2" s="10" t="s">
        <v>2</v>
      </c>
      <c r="B2" s="11">
        <v>45839</v>
      </c>
      <c r="C2" s="12"/>
      <c r="D2" s="13"/>
      <c r="E2" s="8"/>
      <c r="F2" s="8"/>
      <c r="G2" s="9"/>
      <c r="H2" s="9"/>
      <c r="I2" s="9"/>
      <c r="J2" s="9"/>
      <c r="K2" s="38"/>
      <c r="L2" s="38"/>
      <c r="M2" s="38"/>
      <c r="N2" s="39"/>
      <c r="O2" s="39"/>
      <c r="P2" s="39"/>
      <c r="Q2" s="69"/>
      <c r="R2" s="39"/>
      <c r="W2" s="68"/>
    </row>
    <row r="3" s="1" customFormat="1" ht="29" customHeight="1" spans="1:23">
      <c r="A3" s="10" t="s">
        <v>3</v>
      </c>
      <c r="B3" s="10" t="s">
        <v>4</v>
      </c>
      <c r="C3" s="14" t="s">
        <v>5</v>
      </c>
      <c r="D3" s="13"/>
      <c r="E3" s="8"/>
      <c r="F3" s="8"/>
      <c r="G3" s="9"/>
      <c r="H3" s="9"/>
      <c r="I3" s="9"/>
      <c r="J3" s="9"/>
      <c r="K3" s="38"/>
      <c r="L3" s="38"/>
      <c r="M3" s="38"/>
      <c r="N3" s="39"/>
      <c r="O3" s="39"/>
      <c r="P3" s="39"/>
      <c r="Q3" s="69"/>
      <c r="R3" s="39"/>
      <c r="W3" s="68"/>
    </row>
    <row r="4" s="1" customFormat="1" ht="46" customHeight="1" spans="1:23">
      <c r="A4" s="15" t="s">
        <v>6</v>
      </c>
      <c r="B4" s="15"/>
      <c r="C4" s="16"/>
      <c r="D4" s="15"/>
      <c r="E4" s="17"/>
      <c r="F4" s="8"/>
      <c r="G4" s="9"/>
      <c r="H4" s="9"/>
      <c r="I4" s="9"/>
      <c r="J4" s="9"/>
      <c r="K4" s="38"/>
      <c r="M4" s="39" t="s">
        <v>7</v>
      </c>
      <c r="N4" s="40" t="s">
        <v>8</v>
      </c>
      <c r="O4" s="41">
        <f>B2</f>
        <v>45839</v>
      </c>
      <c r="Q4" s="70"/>
      <c r="R4" s="71"/>
      <c r="W4" s="68"/>
    </row>
    <row r="5" s="1" customFormat="1" ht="28" customHeight="1" spans="1:23">
      <c r="A5" s="18" t="s">
        <v>9</v>
      </c>
      <c r="B5" s="18"/>
      <c r="C5" s="17"/>
      <c r="D5" s="17"/>
      <c r="F5" s="19"/>
      <c r="G5" s="17"/>
      <c r="H5" s="20"/>
      <c r="I5" s="19"/>
      <c r="M5" s="42" t="s">
        <v>10</v>
      </c>
      <c r="N5" s="43" t="s">
        <v>11</v>
      </c>
      <c r="O5" s="41">
        <f>O4+1</f>
        <v>45840</v>
      </c>
      <c r="Q5" s="72"/>
      <c r="R5" s="73"/>
      <c r="W5" s="68"/>
    </row>
    <row r="6" s="1" customFormat="1" ht="28" customHeight="1" spans="1:23">
      <c r="A6" s="21" t="s">
        <v>12</v>
      </c>
      <c r="B6" s="18"/>
      <c r="C6" s="17"/>
      <c r="D6" s="18"/>
      <c r="E6" s="18"/>
      <c r="F6" s="17"/>
      <c r="G6" s="17"/>
      <c r="H6" s="19"/>
      <c r="I6" s="19"/>
      <c r="J6" s="19"/>
      <c r="K6" s="17"/>
      <c r="L6" s="20"/>
      <c r="N6" s="2"/>
      <c r="O6" s="12"/>
      <c r="Q6" s="68"/>
      <c r="T6" s="12"/>
      <c r="U6" s="13"/>
      <c r="V6" s="12"/>
      <c r="W6" s="74"/>
    </row>
    <row r="7" s="2" customFormat="1" ht="21" customHeight="1" spans="1:20">
      <c r="A7" s="22" t="s">
        <v>13</v>
      </c>
      <c r="B7" s="23" t="s">
        <v>14</v>
      </c>
      <c r="C7" s="23" t="s">
        <v>14</v>
      </c>
      <c r="D7" s="23"/>
      <c r="E7" s="23"/>
      <c r="F7" s="23" t="s">
        <v>15</v>
      </c>
      <c r="G7" s="23"/>
      <c r="H7" s="23" t="s">
        <v>16</v>
      </c>
      <c r="I7" s="23"/>
      <c r="J7" s="23" t="s">
        <v>17</v>
      </c>
      <c r="K7" s="44" t="s">
        <v>18</v>
      </c>
      <c r="L7" s="23"/>
      <c r="M7" s="23"/>
      <c r="N7" s="23"/>
      <c r="O7" s="45"/>
      <c r="P7" s="46"/>
      <c r="T7" s="75"/>
    </row>
    <row r="8" s="2" customFormat="1" ht="21" customHeight="1" spans="1:20">
      <c r="A8" s="22"/>
      <c r="B8" s="23"/>
      <c r="C8" s="23"/>
      <c r="D8" s="23"/>
      <c r="E8" s="23"/>
      <c r="F8" s="23"/>
      <c r="G8" s="23"/>
      <c r="H8" s="23"/>
      <c r="I8" s="23"/>
      <c r="J8" s="23" t="s">
        <v>19</v>
      </c>
      <c r="K8" s="44" t="s">
        <v>20</v>
      </c>
      <c r="L8" s="23"/>
      <c r="M8" s="23"/>
      <c r="N8" s="23"/>
      <c r="O8" s="47" t="s">
        <v>21</v>
      </c>
      <c r="P8" s="46"/>
      <c r="T8" s="75"/>
    </row>
    <row r="9" s="3" customFormat="1" ht="45" customHeight="1" spans="1:20">
      <c r="A9" s="24" t="s">
        <v>22</v>
      </c>
      <c r="B9" s="24" t="s">
        <v>23</v>
      </c>
      <c r="C9" s="25" t="s">
        <v>24</v>
      </c>
      <c r="D9" s="24" t="s">
        <v>25</v>
      </c>
      <c r="E9" s="25" t="s">
        <v>26</v>
      </c>
      <c r="F9" s="25" t="s">
        <v>27</v>
      </c>
      <c r="G9" s="24" t="s">
        <v>28</v>
      </c>
      <c r="H9" s="24" t="s">
        <v>29</v>
      </c>
      <c r="I9" s="24" t="s">
        <v>30</v>
      </c>
      <c r="J9" s="24" t="s">
        <v>31</v>
      </c>
      <c r="K9" s="48" t="s">
        <v>32</v>
      </c>
      <c r="L9" s="24" t="s">
        <v>33</v>
      </c>
      <c r="M9" s="25" t="s">
        <v>34</v>
      </c>
      <c r="N9" s="49" t="s">
        <v>35</v>
      </c>
      <c r="O9" s="50" t="s">
        <v>36</v>
      </c>
      <c r="P9" s="50" t="s">
        <v>36</v>
      </c>
      <c r="Q9" s="76" t="s">
        <v>37</v>
      </c>
      <c r="R9" s="76" t="s">
        <v>38</v>
      </c>
      <c r="T9" s="77"/>
    </row>
    <row r="10" s="4" customFormat="1" ht="45" customHeight="1" spans="1:28">
      <c r="A10" s="26" t="s">
        <v>39</v>
      </c>
      <c r="B10" s="27" t="s">
        <v>40</v>
      </c>
      <c r="C10" s="27" t="s">
        <v>41</v>
      </c>
      <c r="D10" s="28" t="s">
        <v>42</v>
      </c>
      <c r="E10" s="29">
        <v>45803</v>
      </c>
      <c r="F10" s="30" t="s">
        <v>43</v>
      </c>
      <c r="G10" s="31" t="s">
        <v>44</v>
      </c>
      <c r="H10" s="26" t="s">
        <v>45</v>
      </c>
      <c r="I10" s="51" t="s">
        <v>46</v>
      </c>
      <c r="J10" s="52">
        <v>175</v>
      </c>
      <c r="K10" s="52">
        <v>10286</v>
      </c>
      <c r="L10" s="53">
        <v>1</v>
      </c>
      <c r="M10" s="54">
        <v>932</v>
      </c>
      <c r="N10" s="55">
        <v>977</v>
      </c>
      <c r="O10" s="53">
        <v>1.03</v>
      </c>
      <c r="P10" s="53">
        <f t="shared" ref="P10:P21" si="0">O10*K10</f>
        <v>10594.58</v>
      </c>
      <c r="Q10" s="55" t="s">
        <v>47</v>
      </c>
      <c r="R10" s="53" t="s">
        <v>48</v>
      </c>
      <c r="S10" s="53" t="s">
        <v>49</v>
      </c>
      <c r="T10" s="78"/>
      <c r="U10" s="79"/>
      <c r="V10" s="80"/>
      <c r="W10" s="78"/>
      <c r="X10" s="81"/>
      <c r="Y10" s="81"/>
      <c r="Z10" s="81"/>
      <c r="AB10" s="81"/>
    </row>
    <row r="11" s="4" customFormat="1" ht="45" customHeight="1" spans="1:28">
      <c r="A11" s="26" t="s">
        <v>39</v>
      </c>
      <c r="B11" s="27" t="s">
        <v>40</v>
      </c>
      <c r="C11" s="27" t="s">
        <v>41</v>
      </c>
      <c r="D11" s="28" t="s">
        <v>42</v>
      </c>
      <c r="E11" s="29">
        <v>45803</v>
      </c>
      <c r="F11" s="30" t="s">
        <v>43</v>
      </c>
      <c r="G11" s="31" t="s">
        <v>44</v>
      </c>
      <c r="H11" s="26" t="s">
        <v>45</v>
      </c>
      <c r="I11" s="51" t="s">
        <v>46</v>
      </c>
      <c r="J11" s="52">
        <v>178</v>
      </c>
      <c r="K11" s="52">
        <v>10415.2</v>
      </c>
      <c r="L11" s="56">
        <v>1</v>
      </c>
      <c r="M11" s="57">
        <v>953.5</v>
      </c>
      <c r="N11" s="58">
        <v>998.5</v>
      </c>
      <c r="O11" s="53">
        <v>1.03</v>
      </c>
      <c r="P11" s="53">
        <f t="shared" si="0"/>
        <v>10727.656</v>
      </c>
      <c r="Q11" s="55" t="s">
        <v>47</v>
      </c>
      <c r="R11" s="53" t="s">
        <v>50</v>
      </c>
      <c r="S11" s="53" t="s">
        <v>51</v>
      </c>
      <c r="T11" s="78"/>
      <c r="U11" s="79"/>
      <c r="V11" s="80"/>
      <c r="W11" s="78"/>
      <c r="X11" s="81"/>
      <c r="Y11" s="81"/>
      <c r="Z11" s="81"/>
      <c r="AB11" s="81"/>
    </row>
    <row r="12" s="4" customFormat="1" ht="45" customHeight="1" spans="1:28">
      <c r="A12" s="26" t="s">
        <v>39</v>
      </c>
      <c r="B12" s="27" t="s">
        <v>40</v>
      </c>
      <c r="C12" s="27" t="s">
        <v>41</v>
      </c>
      <c r="D12" s="28" t="s">
        <v>42</v>
      </c>
      <c r="E12" s="29">
        <v>45803</v>
      </c>
      <c r="F12" s="30" t="s">
        <v>43</v>
      </c>
      <c r="G12" s="31" t="s">
        <v>44</v>
      </c>
      <c r="H12" s="26" t="s">
        <v>45</v>
      </c>
      <c r="I12" s="51" t="s">
        <v>52</v>
      </c>
      <c r="J12" s="52">
        <v>3</v>
      </c>
      <c r="K12" s="52">
        <v>123.3</v>
      </c>
      <c r="L12" s="59"/>
      <c r="M12" s="60"/>
      <c r="N12" s="59"/>
      <c r="O12" s="53">
        <v>0.93</v>
      </c>
      <c r="P12" s="53">
        <f t="shared" si="0"/>
        <v>114.669</v>
      </c>
      <c r="Q12" s="55" t="s">
        <v>47</v>
      </c>
      <c r="R12" s="53"/>
      <c r="S12" s="53" t="s">
        <v>51</v>
      </c>
      <c r="T12" s="78">
        <f>1.03*0.9</f>
        <v>0.927</v>
      </c>
      <c r="U12" s="79">
        <f>O12-T12</f>
        <v>0.003</v>
      </c>
      <c r="V12" s="78">
        <f>1.03*0.9</f>
        <v>0.927</v>
      </c>
      <c r="W12" s="78"/>
      <c r="X12" s="81"/>
      <c r="Y12" s="81"/>
      <c r="Z12" s="81"/>
      <c r="AB12" s="81"/>
    </row>
    <row r="13" s="4" customFormat="1" ht="45" customHeight="1" spans="1:28">
      <c r="A13" s="26" t="s">
        <v>53</v>
      </c>
      <c r="B13" s="27" t="s">
        <v>54</v>
      </c>
      <c r="C13" s="27" t="s">
        <v>55</v>
      </c>
      <c r="D13" s="28" t="s">
        <v>56</v>
      </c>
      <c r="E13" s="29">
        <v>45698</v>
      </c>
      <c r="F13" s="30" t="s">
        <v>57</v>
      </c>
      <c r="G13" s="31" t="s">
        <v>58</v>
      </c>
      <c r="H13" s="26" t="s">
        <v>59</v>
      </c>
      <c r="I13" s="51" t="s">
        <v>46</v>
      </c>
      <c r="J13" s="52">
        <v>190</v>
      </c>
      <c r="K13" s="52">
        <v>9661.2</v>
      </c>
      <c r="L13" s="56">
        <v>1</v>
      </c>
      <c r="M13" s="57">
        <v>893</v>
      </c>
      <c r="N13" s="58">
        <v>938</v>
      </c>
      <c r="O13" s="53">
        <v>1.27</v>
      </c>
      <c r="P13" s="53">
        <f t="shared" si="0"/>
        <v>12269.724</v>
      </c>
      <c r="Q13" s="55" t="s">
        <v>47</v>
      </c>
      <c r="R13" s="53" t="s">
        <v>60</v>
      </c>
      <c r="S13" s="53" t="s">
        <v>61</v>
      </c>
      <c r="T13" s="78"/>
      <c r="U13" s="79"/>
      <c r="V13" s="78"/>
      <c r="W13" s="78"/>
      <c r="X13" s="81"/>
      <c r="Y13" s="81"/>
      <c r="Z13" s="81"/>
      <c r="AB13" s="81"/>
    </row>
    <row r="14" s="4" customFormat="1" ht="45" customHeight="1" spans="1:28">
      <c r="A14" s="26" t="s">
        <v>53</v>
      </c>
      <c r="B14" s="27" t="s">
        <v>54</v>
      </c>
      <c r="C14" s="27" t="s">
        <v>55</v>
      </c>
      <c r="D14" s="28" t="s">
        <v>56</v>
      </c>
      <c r="E14" s="29">
        <v>45698</v>
      </c>
      <c r="F14" s="30" t="s">
        <v>57</v>
      </c>
      <c r="G14" s="31" t="s">
        <v>58</v>
      </c>
      <c r="H14" s="26" t="s">
        <v>59</v>
      </c>
      <c r="I14" s="51" t="s">
        <v>52</v>
      </c>
      <c r="J14" s="52">
        <v>17</v>
      </c>
      <c r="K14" s="52">
        <v>666.5</v>
      </c>
      <c r="L14" s="59"/>
      <c r="M14" s="60"/>
      <c r="N14" s="59"/>
      <c r="O14" s="53">
        <v>1.14</v>
      </c>
      <c r="P14" s="53">
        <f t="shared" si="0"/>
        <v>759.81</v>
      </c>
      <c r="Q14" s="55" t="s">
        <v>47</v>
      </c>
      <c r="R14" s="53"/>
      <c r="S14" s="53" t="s">
        <v>61</v>
      </c>
      <c r="T14" s="78">
        <f>1.27*0.9</f>
        <v>1.143</v>
      </c>
      <c r="U14" s="79">
        <f>O14-T14</f>
        <v>-0.00300000000000011</v>
      </c>
      <c r="V14" s="78">
        <f>1.27*0.9</f>
        <v>1.143</v>
      </c>
      <c r="W14" s="78"/>
      <c r="X14" s="81"/>
      <c r="Y14" s="81"/>
      <c r="Z14" s="81"/>
      <c r="AB14" s="81"/>
    </row>
    <row r="15" s="4" customFormat="1" ht="45" customHeight="1" spans="1:28">
      <c r="A15" s="26" t="s">
        <v>62</v>
      </c>
      <c r="B15" s="27">
        <v>9000726362</v>
      </c>
      <c r="C15" s="27">
        <v>10</v>
      </c>
      <c r="D15" s="28"/>
      <c r="E15" s="29">
        <v>45716</v>
      </c>
      <c r="F15" s="30" t="s">
        <v>63</v>
      </c>
      <c r="G15" s="31" t="s">
        <v>64</v>
      </c>
      <c r="H15" s="26" t="s">
        <v>65</v>
      </c>
      <c r="I15" s="51" t="s">
        <v>46</v>
      </c>
      <c r="J15" s="52">
        <v>190</v>
      </c>
      <c r="K15" s="52">
        <v>10000.3</v>
      </c>
      <c r="L15" s="53">
        <v>1</v>
      </c>
      <c r="M15" s="54">
        <v>770</v>
      </c>
      <c r="N15" s="55">
        <v>815</v>
      </c>
      <c r="O15" s="53">
        <v>1.25</v>
      </c>
      <c r="P15" s="53">
        <f t="shared" si="0"/>
        <v>12500.375</v>
      </c>
      <c r="Q15" s="55" t="s">
        <v>47</v>
      </c>
      <c r="R15" s="53" t="s">
        <v>66</v>
      </c>
      <c r="S15" s="53" t="s">
        <v>67</v>
      </c>
      <c r="T15" s="78"/>
      <c r="U15" s="79"/>
      <c r="V15" s="78"/>
      <c r="W15" s="78"/>
      <c r="X15" s="81"/>
      <c r="Y15" s="81"/>
      <c r="Z15" s="81"/>
      <c r="AB15" s="81"/>
    </row>
    <row r="16" s="4" customFormat="1" ht="45" customHeight="1" spans="1:28">
      <c r="A16" s="26" t="s">
        <v>62</v>
      </c>
      <c r="B16" s="27">
        <v>9000726362</v>
      </c>
      <c r="C16" s="27">
        <v>10</v>
      </c>
      <c r="D16" s="28"/>
      <c r="E16" s="29">
        <v>45716</v>
      </c>
      <c r="F16" s="30" t="s">
        <v>63</v>
      </c>
      <c r="G16" s="31" t="s">
        <v>64</v>
      </c>
      <c r="H16" s="26" t="s">
        <v>65</v>
      </c>
      <c r="I16" s="51" t="s">
        <v>46</v>
      </c>
      <c r="J16" s="52">
        <v>195</v>
      </c>
      <c r="K16" s="52">
        <v>10040.8</v>
      </c>
      <c r="L16" s="53">
        <v>1</v>
      </c>
      <c r="M16" s="54">
        <v>779</v>
      </c>
      <c r="N16" s="55">
        <v>824</v>
      </c>
      <c r="O16" s="53">
        <v>1.25</v>
      </c>
      <c r="P16" s="53">
        <f t="shared" si="0"/>
        <v>12551</v>
      </c>
      <c r="Q16" s="55" t="s">
        <v>47</v>
      </c>
      <c r="R16" s="53" t="s">
        <v>68</v>
      </c>
      <c r="S16" s="53" t="s">
        <v>69</v>
      </c>
      <c r="T16" s="78"/>
      <c r="U16" s="79"/>
      <c r="V16" s="78"/>
      <c r="W16" s="78"/>
      <c r="X16" s="81"/>
      <c r="Y16" s="81"/>
      <c r="Z16" s="81"/>
      <c r="AB16" s="81"/>
    </row>
    <row r="17" s="4" customFormat="1" ht="45" customHeight="1" spans="1:28">
      <c r="A17" s="26" t="s">
        <v>70</v>
      </c>
      <c r="B17" s="27">
        <v>9000719487</v>
      </c>
      <c r="C17" s="27">
        <v>50</v>
      </c>
      <c r="D17" s="28"/>
      <c r="E17" s="29">
        <v>45836</v>
      </c>
      <c r="F17" s="30" t="s">
        <v>71</v>
      </c>
      <c r="G17" s="31" t="s">
        <v>72</v>
      </c>
      <c r="H17" s="26" t="s">
        <v>73</v>
      </c>
      <c r="I17" s="51" t="s">
        <v>46</v>
      </c>
      <c r="J17" s="52">
        <v>200</v>
      </c>
      <c r="K17" s="52">
        <v>10764.4</v>
      </c>
      <c r="L17" s="53">
        <v>1</v>
      </c>
      <c r="M17" s="54">
        <v>682.5</v>
      </c>
      <c r="N17" s="55">
        <v>727.5</v>
      </c>
      <c r="O17" s="53">
        <v>1.23</v>
      </c>
      <c r="P17" s="53">
        <f t="shared" si="0"/>
        <v>13240.212</v>
      </c>
      <c r="Q17" s="55" t="s">
        <v>47</v>
      </c>
      <c r="R17" s="53" t="s">
        <v>66</v>
      </c>
      <c r="S17" s="53" t="s">
        <v>74</v>
      </c>
      <c r="T17" s="78"/>
      <c r="U17" s="79"/>
      <c r="V17" s="78"/>
      <c r="W17" s="78"/>
      <c r="X17" s="81"/>
      <c r="Y17" s="81"/>
      <c r="Z17" s="81"/>
      <c r="AB17" s="81"/>
    </row>
    <row r="18" s="4" customFormat="1" ht="45" customHeight="1" spans="1:28">
      <c r="A18" s="26" t="s">
        <v>70</v>
      </c>
      <c r="B18" s="27">
        <v>9000719487</v>
      </c>
      <c r="C18" s="27">
        <v>50</v>
      </c>
      <c r="D18" s="28"/>
      <c r="E18" s="29">
        <v>45836</v>
      </c>
      <c r="F18" s="30" t="s">
        <v>71</v>
      </c>
      <c r="G18" s="31" t="s">
        <v>72</v>
      </c>
      <c r="H18" s="26" t="s">
        <v>73</v>
      </c>
      <c r="I18" s="51" t="s">
        <v>46</v>
      </c>
      <c r="J18" s="52">
        <v>190</v>
      </c>
      <c r="K18" s="52">
        <v>10024.5</v>
      </c>
      <c r="L18" s="53">
        <v>1</v>
      </c>
      <c r="M18" s="54">
        <v>624.5</v>
      </c>
      <c r="N18" s="55">
        <v>669.5</v>
      </c>
      <c r="O18" s="53">
        <v>1.23</v>
      </c>
      <c r="P18" s="53">
        <f t="shared" si="0"/>
        <v>12330.135</v>
      </c>
      <c r="Q18" s="55" t="s">
        <v>47</v>
      </c>
      <c r="R18" s="53" t="s">
        <v>75</v>
      </c>
      <c r="S18" s="53" t="s">
        <v>76</v>
      </c>
      <c r="T18" s="78"/>
      <c r="U18" s="79"/>
      <c r="V18" s="78"/>
      <c r="W18" s="78"/>
      <c r="X18" s="81"/>
      <c r="Y18" s="81"/>
      <c r="Z18" s="81"/>
      <c r="AB18" s="81"/>
    </row>
    <row r="19" s="4" customFormat="1" ht="45" customHeight="1" spans="1:28">
      <c r="A19" s="26" t="s">
        <v>70</v>
      </c>
      <c r="B19" s="27">
        <v>9000719487</v>
      </c>
      <c r="C19" s="27">
        <v>50</v>
      </c>
      <c r="D19" s="28"/>
      <c r="E19" s="29">
        <v>45837</v>
      </c>
      <c r="F19" s="30" t="s">
        <v>71</v>
      </c>
      <c r="G19" s="31" t="s">
        <v>72</v>
      </c>
      <c r="H19" s="26" t="s">
        <v>73</v>
      </c>
      <c r="I19" s="51" t="s">
        <v>46</v>
      </c>
      <c r="J19" s="52">
        <v>106</v>
      </c>
      <c r="K19" s="52">
        <v>5625.6</v>
      </c>
      <c r="L19" s="56">
        <v>1</v>
      </c>
      <c r="M19" s="57">
        <v>413.5</v>
      </c>
      <c r="N19" s="58">
        <v>458.5</v>
      </c>
      <c r="O19" s="53">
        <v>1.23</v>
      </c>
      <c r="P19" s="53">
        <f t="shared" si="0"/>
        <v>6919.488</v>
      </c>
      <c r="Q19" s="55" t="s">
        <v>47</v>
      </c>
      <c r="R19" s="53" t="s">
        <v>77</v>
      </c>
      <c r="S19" s="53" t="s">
        <v>78</v>
      </c>
      <c r="T19" s="78"/>
      <c r="U19" s="79"/>
      <c r="V19" s="78"/>
      <c r="W19" s="78"/>
      <c r="X19" s="81"/>
      <c r="Y19" s="81"/>
      <c r="Z19" s="81"/>
      <c r="AB19" s="81"/>
    </row>
    <row r="20" s="4" customFormat="1" ht="45" customHeight="1" spans="1:28">
      <c r="A20" s="26" t="s">
        <v>70</v>
      </c>
      <c r="B20" s="27">
        <v>9000719487</v>
      </c>
      <c r="C20" s="27">
        <v>50</v>
      </c>
      <c r="D20" s="28"/>
      <c r="E20" s="29">
        <v>45837</v>
      </c>
      <c r="F20" s="30" t="s">
        <v>71</v>
      </c>
      <c r="G20" s="31" t="s">
        <v>72</v>
      </c>
      <c r="H20" s="26" t="s">
        <v>73</v>
      </c>
      <c r="I20" s="51" t="s">
        <v>52</v>
      </c>
      <c r="J20" s="52">
        <v>19</v>
      </c>
      <c r="K20" s="52">
        <v>751.4</v>
      </c>
      <c r="L20" s="56"/>
      <c r="M20" s="61"/>
      <c r="N20" s="56"/>
      <c r="O20" s="53">
        <v>1.11</v>
      </c>
      <c r="P20" s="53">
        <f t="shared" si="0"/>
        <v>834.054</v>
      </c>
      <c r="Q20" s="55" t="s">
        <v>47</v>
      </c>
      <c r="R20" s="53"/>
      <c r="S20" s="53" t="s">
        <v>78</v>
      </c>
      <c r="T20" s="78">
        <f>1.23*0.9</f>
        <v>1.107</v>
      </c>
      <c r="U20" s="79">
        <f>O20-T20</f>
        <v>0.00300000000000011</v>
      </c>
      <c r="V20" s="78">
        <f>1.23*0.9</f>
        <v>1.107</v>
      </c>
      <c r="W20" s="78"/>
      <c r="X20" s="81"/>
      <c r="Y20" s="81"/>
      <c r="Z20" s="81"/>
      <c r="AB20" s="81"/>
    </row>
    <row r="21" s="4" customFormat="1" ht="45" customHeight="1" spans="1:28">
      <c r="A21" s="26" t="s">
        <v>70</v>
      </c>
      <c r="B21" s="27">
        <v>9000719487</v>
      </c>
      <c r="C21" s="27">
        <v>50</v>
      </c>
      <c r="D21" s="28"/>
      <c r="E21" s="29">
        <v>45837</v>
      </c>
      <c r="F21" s="30" t="s">
        <v>71</v>
      </c>
      <c r="G21" s="31" t="s">
        <v>72</v>
      </c>
      <c r="H21" s="26" t="s">
        <v>73</v>
      </c>
      <c r="I21" s="51" t="s">
        <v>79</v>
      </c>
      <c r="J21" s="52">
        <v>6</v>
      </c>
      <c r="K21" s="52">
        <v>270.8</v>
      </c>
      <c r="L21" s="59"/>
      <c r="M21" s="60"/>
      <c r="N21" s="59"/>
      <c r="O21" s="53">
        <v>1.23</v>
      </c>
      <c r="P21" s="53">
        <f t="shared" si="0"/>
        <v>333.084</v>
      </c>
      <c r="Q21" s="55" t="s">
        <v>47</v>
      </c>
      <c r="R21" s="53"/>
      <c r="S21" s="53" t="s">
        <v>78</v>
      </c>
      <c r="T21" s="78"/>
      <c r="U21" s="79"/>
      <c r="V21" s="78"/>
      <c r="W21" s="78"/>
      <c r="X21" s="81"/>
      <c r="Y21" s="81"/>
      <c r="Z21" s="81"/>
      <c r="AB21" s="81"/>
    </row>
    <row r="22" s="5" customFormat="1" ht="45" customHeight="1" spans="1:27">
      <c r="A22" s="32"/>
      <c r="B22" s="33"/>
      <c r="C22" s="33"/>
      <c r="D22" s="34"/>
      <c r="E22" s="35"/>
      <c r="F22" s="36" t="s">
        <v>80</v>
      </c>
      <c r="G22" s="37"/>
      <c r="H22" s="32"/>
      <c r="I22" s="62"/>
      <c r="J22" s="63"/>
      <c r="K22" s="63"/>
      <c r="L22" s="64"/>
      <c r="M22" s="65"/>
      <c r="N22" s="66"/>
      <c r="O22" s="64"/>
      <c r="P22" s="66">
        <v>-30000</v>
      </c>
      <c r="Q22" s="64"/>
      <c r="R22" s="64"/>
      <c r="S22" s="64"/>
      <c r="T22" s="82"/>
      <c r="U22" s="83"/>
      <c r="V22" s="83"/>
      <c r="W22" s="84"/>
      <c r="X22" s="84"/>
      <c r="Y22" s="84"/>
      <c r="AA22" s="84"/>
    </row>
    <row r="23" s="5" customFormat="1" ht="45" customHeight="1" spans="1:27">
      <c r="A23" s="32"/>
      <c r="B23" s="33"/>
      <c r="C23" s="33"/>
      <c r="D23" s="34"/>
      <c r="E23" s="35"/>
      <c r="F23" s="36" t="s">
        <v>81</v>
      </c>
      <c r="G23" s="37"/>
      <c r="H23" s="32"/>
      <c r="I23" s="62"/>
      <c r="J23" s="63"/>
      <c r="K23" s="63"/>
      <c r="L23" s="64"/>
      <c r="M23" s="65"/>
      <c r="N23" s="66"/>
      <c r="O23" s="64"/>
      <c r="P23" s="66">
        <v>25000</v>
      </c>
      <c r="Q23" s="64"/>
      <c r="R23" s="64"/>
      <c r="S23" s="64"/>
      <c r="T23" s="82"/>
      <c r="U23" s="83"/>
      <c r="V23" s="83"/>
      <c r="W23" s="84"/>
      <c r="X23" s="84"/>
      <c r="Y23" s="84"/>
      <c r="AA23" s="84"/>
    </row>
    <row r="24" customFormat="1" spans="10:16">
      <c r="J24">
        <f t="shared" ref="J24:L24" si="1">SUM(J10:J21)</f>
        <v>1469</v>
      </c>
      <c r="K24" s="67">
        <f t="shared" si="1"/>
        <v>78630</v>
      </c>
      <c r="L24">
        <f t="shared" si="1"/>
        <v>8</v>
      </c>
      <c r="P24">
        <f>SUM(P10:P23)</f>
        <v>88174.787</v>
      </c>
    </row>
  </sheetData>
  <mergeCells count="12">
    <mergeCell ref="A1:D1"/>
    <mergeCell ref="A4:D4"/>
    <mergeCell ref="L11:L12"/>
    <mergeCell ref="L13:L14"/>
    <mergeCell ref="L19:L21"/>
    <mergeCell ref="M11:M12"/>
    <mergeCell ref="M13:M14"/>
    <mergeCell ref="M19:M21"/>
    <mergeCell ref="N11:N12"/>
    <mergeCell ref="N13:N14"/>
    <mergeCell ref="N19:N21"/>
    <mergeCell ref="G1:J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每天。</cp:lastModifiedBy>
  <dcterms:created xsi:type="dcterms:W3CDTF">2025-07-01T09:23:00Z</dcterms:created>
  <dcterms:modified xsi:type="dcterms:W3CDTF">2025-07-01T09:32:06Z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A3F5F5F4F7FD41C895AEBA5B9649B1F4_11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