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automate invoice\create_json\"/>
    </mc:Choice>
  </mc:AlternateContent>
  <xr:revisionPtr revIDLastSave="0" documentId="13_ncr:1_{0FF51E4C-DAC1-46E8-9BDB-DC33B852A4B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K12" i="1"/>
  <c r="J12" i="1"/>
  <c r="U11" i="1"/>
  <c r="P11" i="1"/>
  <c r="P10" i="1"/>
  <c r="U9" i="1"/>
  <c r="P9" i="1"/>
  <c r="P8" i="1"/>
  <c r="U7" i="1"/>
  <c r="P7" i="1"/>
  <c r="P6" i="1"/>
  <c r="U5" i="1"/>
  <c r="P5" i="1"/>
  <c r="P4" i="1"/>
  <c r="U3" i="1"/>
  <c r="P3" i="1"/>
  <c r="P2" i="1"/>
  <c r="P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jpz031118</author>
  </authors>
  <commentList>
    <comment ref="I3" authorId="0" shapeId="0" xr:uid="{00000000-0006-0000-0000-000001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5" authorId="0" shapeId="0" xr:uid="{00000000-0006-0000-0000-000002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7" authorId="0" shapeId="0" xr:uid="{00000000-0006-0000-0000-000003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9" authorId="0" shapeId="0" xr:uid="{00000000-0006-0000-0000-000004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11" authorId="0" shapeId="0" xr:uid="{00000000-0006-0000-0000-000005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</commentList>
</comments>
</file>

<file path=xl/sharedStrings.xml><?xml version="1.0" encoding="utf-8"?>
<sst xmlns="http://schemas.openxmlformats.org/spreadsheetml/2006/main" count="109" uniqueCount="43">
  <si>
    <t>批次号</t>
  </si>
  <si>
    <t>行号</t>
  </si>
  <si>
    <t>内向</t>
  </si>
  <si>
    <t>生产日期</t>
  </si>
  <si>
    <t>生产单号</t>
  </si>
  <si>
    <t>TTX编号</t>
  </si>
  <si>
    <t>等级</t>
  </si>
  <si>
    <t>净重</t>
  </si>
  <si>
    <t>毛重</t>
  </si>
  <si>
    <t>量码版</t>
  </si>
  <si>
    <t>CLF-250318</t>
  </si>
  <si>
    <t>4-9通知发货等内向</t>
  </si>
  <si>
    <t>2503039-01</t>
  </si>
  <si>
    <t>UXCY-ET-深烟灰185</t>
  </si>
  <si>
    <t>01.10.U741018</t>
  </si>
  <si>
    <t>A级</t>
  </si>
  <si>
    <t>99版</t>
  </si>
  <si>
    <t>2.2*1.8*0.73</t>
  </si>
  <si>
    <t>01T25031805</t>
  </si>
  <si>
    <t>A级/42尺以下9折</t>
  </si>
  <si>
    <t>2.2*1.8*0.8</t>
  </si>
  <si>
    <t>01T25031806</t>
  </si>
  <si>
    <t>2.2*1.8*0.78</t>
  </si>
  <si>
    <t>01T25031807</t>
  </si>
  <si>
    <t>折扣/85折</t>
  </si>
  <si>
    <t>2.2*1.8*0.72</t>
  </si>
  <si>
    <t>01T25031808</t>
  </si>
  <si>
    <t>2.2*1.8*0.6</t>
  </si>
  <si>
    <t>01T25031809</t>
  </si>
  <si>
    <t>po</t>
  </si>
  <si>
    <t>item</t>
  </si>
  <si>
    <t>pcs</t>
  </si>
  <si>
    <t>sqft</t>
  </si>
  <si>
    <t>pallet</t>
  </si>
  <si>
    <t>invoice no</t>
  </si>
  <si>
    <t>invoice ref</t>
  </si>
  <si>
    <t>invoice date</t>
  </si>
  <si>
    <t>CLW25001</t>
  </si>
  <si>
    <t>CLF2025-021</t>
  </si>
  <si>
    <t>14/06/2025</t>
  </si>
  <si>
    <t>unit</t>
  </si>
  <si>
    <t>amount</t>
  </si>
  <si>
    <t>cbm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</si>
</sst>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_ "/>
    <numFmt numFmtId="165" formatCode="yyyy/m/d;@"/>
  </numFmts>
  <fonts count="11">
    <font>
      <sz val="11"/>
      <color theme="1"/>
      <name val="Calibri"/>
      <charset val="134"/>
      <scheme val="minor"/>
    </font>
    <font>
      <b/>
      <sz val="11"/>
      <name val="宋体"/>
      <charset val="134"/>
    </font>
    <font>
      <sz val="11"/>
      <name val="宋体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</font>
    <font>
      <sz val="12"/>
      <color theme="1"/>
      <name val="宋体"/>
      <charset val="134"/>
    </font>
    <font>
      <sz val="11"/>
      <name val="Calibri"/>
      <charset val="134"/>
      <scheme val="minor"/>
    </font>
    <font>
      <sz val="10"/>
      <name val="宋体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65" fontId="4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0" fontId="3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64" fontId="1" fillId="0" borderId="0" xfId="0" applyNumberFormat="1" applyFont="1">
      <alignment vertical="center"/>
    </xf>
    <xf numFmtId="164" fontId="8" fillId="0" borderId="1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/>
    </xf>
    <xf numFmtId="164" fontId="2" fillId="0" borderId="0" xfId="0" applyNumberFormat="1" applyFont="1">
      <alignment vertical="center"/>
    </xf>
    <xf numFmtId="0" fontId="5" fillId="0" borderId="0" xfId="0" applyFont="1" applyAlignment="1">
      <alignment horizontal="left" vertical="center" wrapText="1"/>
    </xf>
    <xf numFmtId="14" fontId="2" fillId="0" borderId="0" xfId="0" applyNumberFormat="1" applyFo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" fillId="0" borderId="0" xfId="0" applyFont="1" applyBorder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179705</xdr:rowOff>
    </xdr:to>
    <xdr:pic>
      <xdr:nvPicPr>
        <xdr:cNvPr id="47" name="图片 46" descr="image[1]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222250</xdr:rowOff>
    </xdr:to>
    <xdr:pic>
      <xdr:nvPicPr>
        <xdr:cNvPr id="48" name="图片 47" descr="image[1]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137160</xdr:rowOff>
    </xdr:to>
    <xdr:pic>
      <xdr:nvPicPr>
        <xdr:cNvPr id="49" name="图片 48" descr="image[1]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137160</xdr:rowOff>
    </xdr:to>
    <xdr:pic>
      <xdr:nvPicPr>
        <xdr:cNvPr id="50" name="图片 49" descr="image[1]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179705</xdr:rowOff>
    </xdr:to>
    <xdr:pic>
      <xdr:nvPicPr>
        <xdr:cNvPr id="51" name="图片 50" descr="image[1]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179705</xdr:rowOff>
    </xdr:to>
    <xdr:pic>
      <xdr:nvPicPr>
        <xdr:cNvPr id="52" name="图片 51" descr="image[1]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264795</xdr:rowOff>
    </xdr:to>
    <xdr:pic>
      <xdr:nvPicPr>
        <xdr:cNvPr id="53" name="图片 52" descr="image[1]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137160</xdr:rowOff>
    </xdr:to>
    <xdr:pic>
      <xdr:nvPicPr>
        <xdr:cNvPr id="54" name="图片 53" descr="image[1]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179705</xdr:rowOff>
    </xdr:to>
    <xdr:pic>
      <xdr:nvPicPr>
        <xdr:cNvPr id="55" name="图片 54" descr="image[1]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222250</xdr:rowOff>
    </xdr:to>
    <xdr:pic>
      <xdr:nvPicPr>
        <xdr:cNvPr id="56" name="图片 55" descr="image[1]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137160</xdr:rowOff>
    </xdr:to>
    <xdr:pic>
      <xdr:nvPicPr>
        <xdr:cNvPr id="57" name="图片 56" descr="image[1]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137160</xdr:rowOff>
    </xdr:to>
    <xdr:pic>
      <xdr:nvPicPr>
        <xdr:cNvPr id="58" name="图片 57" descr="image[1]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179705</xdr:rowOff>
    </xdr:to>
    <xdr:pic>
      <xdr:nvPicPr>
        <xdr:cNvPr id="59" name="图片 58" descr="image[1]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179705</xdr:rowOff>
    </xdr:to>
    <xdr:pic>
      <xdr:nvPicPr>
        <xdr:cNvPr id="60" name="图片 59" descr="image[1]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222250</xdr:rowOff>
    </xdr:to>
    <xdr:pic>
      <xdr:nvPicPr>
        <xdr:cNvPr id="61" name="图片 60" descr="image[1]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137160</xdr:rowOff>
    </xdr:to>
    <xdr:pic>
      <xdr:nvPicPr>
        <xdr:cNvPr id="62" name="图片 61" descr="image[1]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52070</xdr:rowOff>
    </xdr:to>
    <xdr:pic>
      <xdr:nvPicPr>
        <xdr:cNvPr id="63" name="图片 62" descr="image[1]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94615</xdr:rowOff>
    </xdr:to>
    <xdr:pic>
      <xdr:nvPicPr>
        <xdr:cNvPr id="64" name="图片 63" descr="image[1]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179705</xdr:rowOff>
    </xdr:to>
    <xdr:pic>
      <xdr:nvPicPr>
        <xdr:cNvPr id="65" name="图片 64" descr="image[1]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179705</xdr:rowOff>
    </xdr:to>
    <xdr:pic>
      <xdr:nvPicPr>
        <xdr:cNvPr id="66" name="图片 65" descr="image[1]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222250</xdr:rowOff>
    </xdr:to>
    <xdr:pic>
      <xdr:nvPicPr>
        <xdr:cNvPr id="67" name="图片 66" descr="image[1]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0</xdr:row>
      <xdr:rowOff>0</xdr:rowOff>
    </xdr:from>
    <xdr:to>
      <xdr:col>12</xdr:col>
      <xdr:colOff>198755</xdr:colOff>
      <xdr:row>0</xdr:row>
      <xdr:rowOff>94615</xdr:rowOff>
    </xdr:to>
    <xdr:pic>
      <xdr:nvPicPr>
        <xdr:cNvPr id="68" name="图片 67" descr="image[1]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0</xdr:row>
      <xdr:rowOff>0</xdr:rowOff>
    </xdr:from>
    <xdr:to>
      <xdr:col>12</xdr:col>
      <xdr:colOff>198755</xdr:colOff>
      <xdr:row>0</xdr:row>
      <xdr:rowOff>137160</xdr:rowOff>
    </xdr:to>
    <xdr:pic>
      <xdr:nvPicPr>
        <xdr:cNvPr id="69" name="图片 68" descr="image[1]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0</xdr:row>
      <xdr:rowOff>0</xdr:rowOff>
    </xdr:from>
    <xdr:to>
      <xdr:col>12</xdr:col>
      <xdr:colOff>198755</xdr:colOff>
      <xdr:row>0</xdr:row>
      <xdr:rowOff>179705</xdr:rowOff>
    </xdr:to>
    <xdr:pic>
      <xdr:nvPicPr>
        <xdr:cNvPr id="70" name="图片 69" descr="image[1]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8553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0</xdr:row>
      <xdr:rowOff>42545</xdr:rowOff>
    </xdr:from>
    <xdr:to>
      <xdr:col>12</xdr:col>
      <xdr:colOff>198755</xdr:colOff>
      <xdr:row>0</xdr:row>
      <xdr:rowOff>222250</xdr:rowOff>
    </xdr:to>
    <xdr:pic>
      <xdr:nvPicPr>
        <xdr:cNvPr id="71" name="图片 70" descr="image[1]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3052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0</xdr:row>
      <xdr:rowOff>0</xdr:rowOff>
    </xdr:from>
    <xdr:to>
      <xdr:col>12</xdr:col>
      <xdr:colOff>198755</xdr:colOff>
      <xdr:row>0</xdr:row>
      <xdr:rowOff>9525</xdr:rowOff>
    </xdr:to>
    <xdr:pic>
      <xdr:nvPicPr>
        <xdr:cNvPr id="72" name="图片 71" descr="image[1]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12236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0</xdr:row>
      <xdr:rowOff>42545</xdr:rowOff>
    </xdr:from>
    <xdr:to>
      <xdr:col>12</xdr:col>
      <xdr:colOff>198755</xdr:colOff>
      <xdr:row>0</xdr:row>
      <xdr:rowOff>94615</xdr:rowOff>
    </xdr:to>
    <xdr:pic>
      <xdr:nvPicPr>
        <xdr:cNvPr id="73" name="图片 72" descr="image[1]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3052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94615</xdr:rowOff>
    </xdr:to>
    <xdr:pic>
      <xdr:nvPicPr>
        <xdr:cNvPr id="74" name="图片 73" descr="image[1]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94615</xdr:rowOff>
    </xdr:to>
    <xdr:pic>
      <xdr:nvPicPr>
        <xdr:cNvPr id="75" name="图片 74" descr="image[1]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137160</xdr:rowOff>
    </xdr:to>
    <xdr:pic>
      <xdr:nvPicPr>
        <xdr:cNvPr id="76" name="图片 75" descr="image[1]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94615</xdr:rowOff>
    </xdr:to>
    <xdr:pic>
      <xdr:nvPicPr>
        <xdr:cNvPr id="77" name="图片 76" descr="image[1]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0</xdr:row>
      <xdr:rowOff>0</xdr:rowOff>
    </xdr:from>
    <xdr:to>
      <xdr:col>12</xdr:col>
      <xdr:colOff>198755</xdr:colOff>
      <xdr:row>0</xdr:row>
      <xdr:rowOff>137160</xdr:rowOff>
    </xdr:to>
    <xdr:pic>
      <xdr:nvPicPr>
        <xdr:cNvPr id="78" name="图片 77" descr="image[1]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8553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52070</xdr:rowOff>
    </xdr:to>
    <xdr:pic>
      <xdr:nvPicPr>
        <xdr:cNvPr id="79" name="图片 78" descr="image[1]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94615</xdr:rowOff>
    </xdr:to>
    <xdr:pic>
      <xdr:nvPicPr>
        <xdr:cNvPr id="80" name="图片 79" descr="image[1]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52070</xdr:rowOff>
    </xdr:to>
    <xdr:pic>
      <xdr:nvPicPr>
        <xdr:cNvPr id="81" name="图片 80" descr="image[1]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52070</xdr:rowOff>
    </xdr:to>
    <xdr:pic>
      <xdr:nvPicPr>
        <xdr:cNvPr id="82" name="图片 81" descr="image[1]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9525</xdr:rowOff>
    </xdr:to>
    <xdr:pic>
      <xdr:nvPicPr>
        <xdr:cNvPr id="83" name="图片 82" descr="image[1]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52070</xdr:rowOff>
    </xdr:to>
    <xdr:pic>
      <xdr:nvPicPr>
        <xdr:cNvPr id="84" name="图片 83" descr="image[1]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52070</xdr:rowOff>
    </xdr:to>
    <xdr:pic>
      <xdr:nvPicPr>
        <xdr:cNvPr id="85" name="图片 84" descr="image[1]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9525</xdr:rowOff>
    </xdr:to>
    <xdr:pic>
      <xdr:nvPicPr>
        <xdr:cNvPr id="86" name="图片 85" descr="image[1]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94615</xdr:rowOff>
    </xdr:to>
    <xdr:pic>
      <xdr:nvPicPr>
        <xdr:cNvPr id="87" name="图片 86" descr="image[1]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52070</xdr:rowOff>
    </xdr:to>
    <xdr:pic>
      <xdr:nvPicPr>
        <xdr:cNvPr id="88" name="图片 87" descr="image[1]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94615</xdr:rowOff>
    </xdr:to>
    <xdr:pic>
      <xdr:nvPicPr>
        <xdr:cNvPr id="89" name="图片 88" descr="image[1]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94615</xdr:rowOff>
    </xdr:to>
    <xdr:pic>
      <xdr:nvPicPr>
        <xdr:cNvPr id="90" name="图片 89" descr="image[1]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0</xdr:rowOff>
    </xdr:from>
    <xdr:to>
      <xdr:col>11</xdr:col>
      <xdr:colOff>198755</xdr:colOff>
      <xdr:row>0</xdr:row>
      <xdr:rowOff>137160</xdr:rowOff>
    </xdr:to>
    <xdr:pic>
      <xdr:nvPicPr>
        <xdr:cNvPr id="91" name="图片 90" descr="image[1]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137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"/>
  <sheetViews>
    <sheetView tabSelected="1" topLeftCell="H1" workbookViewId="0">
      <selection activeCell="X1" sqref="X1"/>
    </sheetView>
  </sheetViews>
  <sheetFormatPr defaultColWidth="9" defaultRowHeight="15"/>
  <cols>
    <col min="1" max="1" width="14.7109375" customWidth="1"/>
    <col min="2" max="2" width="17.28515625" customWidth="1"/>
    <col min="3" max="3" width="15.7109375" customWidth="1"/>
    <col min="4" max="4" width="17.28515625" customWidth="1"/>
    <col min="5" max="5" width="16.85546875" customWidth="1"/>
    <col min="6" max="6" width="19.7109375" customWidth="1"/>
    <col min="7" max="7" width="20.28515625" customWidth="1"/>
    <col min="8" max="9" width="21.5703125" customWidth="1"/>
    <col min="10" max="10" width="16.7109375" customWidth="1"/>
    <col min="11" max="11" width="18" customWidth="1"/>
    <col min="12" max="12" width="16.140625" customWidth="1"/>
    <col min="13" max="13" width="17" customWidth="1"/>
    <col min="14" max="14" width="11.140625" customWidth="1"/>
    <col min="15" max="15" width="12.5703125"/>
    <col min="16" max="16" width="14.85546875" customWidth="1"/>
    <col min="17" max="17" width="20.42578125" customWidth="1"/>
    <col min="18" max="19" width="14.7109375" customWidth="1"/>
    <col min="20" max="20" width="15.140625" customWidth="1"/>
    <col min="22" max="22" width="17.140625" customWidth="1"/>
    <col min="23" max="23" width="11.5703125"/>
    <col min="26" max="26" width="12.5703125"/>
    <col min="28" max="28" width="12.5703125"/>
  </cols>
  <sheetData>
    <row r="1" spans="1:28" s="1" customFormat="1" ht="45" customHeight="1">
      <c r="A1" s="3" t="s">
        <v>0</v>
      </c>
      <c r="B1" s="3" t="s">
        <v>29</v>
      </c>
      <c r="C1" s="4" t="s">
        <v>1</v>
      </c>
      <c r="D1" s="3" t="s">
        <v>2</v>
      </c>
      <c r="E1" s="4" t="s">
        <v>3</v>
      </c>
      <c r="F1" s="4" t="s">
        <v>4</v>
      </c>
      <c r="G1" s="3" t="s">
        <v>5</v>
      </c>
      <c r="H1" s="3" t="s">
        <v>30</v>
      </c>
      <c r="I1" s="3" t="s">
        <v>6</v>
      </c>
      <c r="J1" s="3" t="s">
        <v>31</v>
      </c>
      <c r="K1" s="12" t="s">
        <v>32</v>
      </c>
      <c r="L1" s="3" t="s">
        <v>33</v>
      </c>
      <c r="M1" s="4" t="s">
        <v>7</v>
      </c>
      <c r="N1" s="13" t="s">
        <v>8</v>
      </c>
      <c r="O1" s="14" t="s">
        <v>40</v>
      </c>
      <c r="P1" s="14" t="s">
        <v>41</v>
      </c>
      <c r="Q1" s="17" t="s">
        <v>9</v>
      </c>
      <c r="R1" s="17" t="s">
        <v>42</v>
      </c>
      <c r="S1" s="29"/>
      <c r="U1" s="18"/>
      <c r="V1" s="1" t="s">
        <v>34</v>
      </c>
      <c r="W1" s="1" t="s">
        <v>35</v>
      </c>
      <c r="X1" s="1" t="s">
        <v>36</v>
      </c>
    </row>
    <row r="2" spans="1:28" s="2" customFormat="1" ht="45" customHeight="1">
      <c r="A2" s="5" t="s">
        <v>10</v>
      </c>
      <c r="B2" s="6">
        <v>9000637653</v>
      </c>
      <c r="C2" s="6">
        <v>10</v>
      </c>
      <c r="D2" s="7" t="s">
        <v>11</v>
      </c>
      <c r="E2" s="8">
        <v>45734</v>
      </c>
      <c r="F2" s="9" t="s">
        <v>12</v>
      </c>
      <c r="G2" s="10" t="s">
        <v>13</v>
      </c>
      <c r="H2" s="5" t="s">
        <v>14</v>
      </c>
      <c r="I2" s="15" t="s">
        <v>15</v>
      </c>
      <c r="J2" s="16">
        <v>195</v>
      </c>
      <c r="K2" s="16">
        <v>9296.7999999999993</v>
      </c>
      <c r="L2" s="24">
        <v>1</v>
      </c>
      <c r="M2" s="26">
        <v>1149.5</v>
      </c>
      <c r="N2" s="28">
        <v>1194.5</v>
      </c>
      <c r="O2" s="16">
        <v>1.32</v>
      </c>
      <c r="P2" s="15">
        <f t="shared" ref="P2:P11" si="0">O2*K2</f>
        <v>12271.776</v>
      </c>
      <c r="Q2" s="16" t="s">
        <v>16</v>
      </c>
      <c r="R2" s="16" t="s">
        <v>17</v>
      </c>
      <c r="S2" s="16"/>
      <c r="T2" s="16" t="s">
        <v>18</v>
      </c>
      <c r="U2" s="19"/>
      <c r="V2" s="20" t="s">
        <v>37</v>
      </c>
      <c r="W2" s="20" t="s">
        <v>38</v>
      </c>
      <c r="X2" s="23" t="s">
        <v>39</v>
      </c>
      <c r="Y2" s="21"/>
      <c r="Z2" s="21"/>
      <c r="AB2" s="21"/>
    </row>
    <row r="3" spans="1:28" s="2" customFormat="1" ht="45" customHeight="1">
      <c r="A3" s="5" t="s">
        <v>10</v>
      </c>
      <c r="B3" s="6">
        <v>9000637653</v>
      </c>
      <c r="C3" s="6">
        <v>10</v>
      </c>
      <c r="D3" s="11" t="s">
        <v>11</v>
      </c>
      <c r="E3" s="8">
        <v>45734</v>
      </c>
      <c r="F3" s="9" t="s">
        <v>12</v>
      </c>
      <c r="G3" s="10" t="s">
        <v>13</v>
      </c>
      <c r="H3" s="5" t="s">
        <v>14</v>
      </c>
      <c r="I3" s="15" t="s">
        <v>19</v>
      </c>
      <c r="J3" s="16">
        <v>42</v>
      </c>
      <c r="K3" s="16">
        <v>1661.6</v>
      </c>
      <c r="L3" s="25"/>
      <c r="M3" s="27"/>
      <c r="N3" s="25"/>
      <c r="O3" s="16">
        <v>1.19</v>
      </c>
      <c r="P3" s="15">
        <f t="shared" si="0"/>
        <v>1977.3039999999999</v>
      </c>
      <c r="Q3" s="16" t="s">
        <v>16</v>
      </c>
      <c r="R3" s="16"/>
      <c r="S3" s="16"/>
      <c r="T3" s="16" t="s">
        <v>18</v>
      </c>
      <c r="U3" s="19">
        <f>1.32*0.9</f>
        <v>1.1880000000000002</v>
      </c>
      <c r="V3" s="20"/>
      <c r="W3" s="20"/>
      <c r="X3" s="21"/>
      <c r="Y3" s="21"/>
      <c r="Z3" s="21"/>
      <c r="AB3" s="21"/>
    </row>
    <row r="4" spans="1:28" s="2" customFormat="1" ht="45" customHeight="1">
      <c r="A4" s="5" t="s">
        <v>10</v>
      </c>
      <c r="B4" s="6">
        <v>9000637653</v>
      </c>
      <c r="C4" s="6">
        <v>10</v>
      </c>
      <c r="D4" s="11" t="s">
        <v>11</v>
      </c>
      <c r="E4" s="8">
        <v>45734</v>
      </c>
      <c r="F4" s="9" t="s">
        <v>12</v>
      </c>
      <c r="G4" s="10" t="s">
        <v>13</v>
      </c>
      <c r="H4" s="5" t="s">
        <v>14</v>
      </c>
      <c r="I4" s="15" t="s">
        <v>15</v>
      </c>
      <c r="J4" s="16">
        <v>195</v>
      </c>
      <c r="K4" s="16">
        <v>9308</v>
      </c>
      <c r="L4" s="24">
        <v>1</v>
      </c>
      <c r="M4" s="26">
        <v>1166.5</v>
      </c>
      <c r="N4" s="28">
        <v>1211.5</v>
      </c>
      <c r="O4" s="16">
        <v>1.32</v>
      </c>
      <c r="P4" s="15">
        <f t="shared" si="0"/>
        <v>12286.560000000001</v>
      </c>
      <c r="Q4" s="16" t="s">
        <v>16</v>
      </c>
      <c r="R4" s="16" t="s">
        <v>20</v>
      </c>
      <c r="S4" s="16"/>
      <c r="T4" s="16" t="s">
        <v>21</v>
      </c>
      <c r="U4" s="19"/>
      <c r="V4" s="20"/>
      <c r="W4" s="20"/>
      <c r="X4" s="21"/>
      <c r="Y4" s="21"/>
      <c r="Z4" s="21"/>
      <c r="AB4" s="21"/>
    </row>
    <row r="5" spans="1:28" s="2" customFormat="1" ht="45" customHeight="1">
      <c r="A5" s="5" t="s">
        <v>10</v>
      </c>
      <c r="B5" s="6">
        <v>9000637653</v>
      </c>
      <c r="C5" s="6">
        <v>10</v>
      </c>
      <c r="D5" s="11" t="s">
        <v>11</v>
      </c>
      <c r="E5" s="8">
        <v>45734</v>
      </c>
      <c r="F5" s="9" t="s">
        <v>12</v>
      </c>
      <c r="G5" s="10" t="s">
        <v>13</v>
      </c>
      <c r="H5" s="5" t="s">
        <v>14</v>
      </c>
      <c r="I5" s="15" t="s">
        <v>19</v>
      </c>
      <c r="J5" s="16">
        <v>45</v>
      </c>
      <c r="K5" s="16">
        <v>1793.4</v>
      </c>
      <c r="L5" s="25"/>
      <c r="M5" s="27"/>
      <c r="N5" s="25"/>
      <c r="O5" s="16">
        <v>1.19</v>
      </c>
      <c r="P5" s="15">
        <f t="shared" si="0"/>
        <v>2134.1460000000002</v>
      </c>
      <c r="Q5" s="16" t="s">
        <v>16</v>
      </c>
      <c r="R5" s="16"/>
      <c r="S5" s="16"/>
      <c r="T5" s="16" t="s">
        <v>21</v>
      </c>
      <c r="U5" s="19">
        <f>1.32*0.9</f>
        <v>1.1880000000000002</v>
      </c>
      <c r="V5" s="20"/>
      <c r="W5" s="20"/>
      <c r="X5" s="21"/>
      <c r="Y5" s="21"/>
      <c r="Z5" s="21"/>
      <c r="AB5" s="21"/>
    </row>
    <row r="6" spans="1:28" s="2" customFormat="1" ht="45" customHeight="1">
      <c r="A6" s="5" t="s">
        <v>10</v>
      </c>
      <c r="B6" s="6">
        <v>9000637653</v>
      </c>
      <c r="C6" s="6">
        <v>10</v>
      </c>
      <c r="D6" s="11" t="s">
        <v>11</v>
      </c>
      <c r="E6" s="8">
        <v>45734</v>
      </c>
      <c r="F6" s="9" t="s">
        <v>12</v>
      </c>
      <c r="G6" s="10" t="s">
        <v>13</v>
      </c>
      <c r="H6" s="5" t="s">
        <v>14</v>
      </c>
      <c r="I6" s="15" t="s">
        <v>15</v>
      </c>
      <c r="J6" s="16">
        <v>215</v>
      </c>
      <c r="K6" s="16">
        <v>10266.1</v>
      </c>
      <c r="L6" s="24">
        <v>1</v>
      </c>
      <c r="M6" s="26">
        <v>1129.5</v>
      </c>
      <c r="N6" s="28">
        <v>1174.5</v>
      </c>
      <c r="O6" s="16">
        <v>1.32</v>
      </c>
      <c r="P6" s="15">
        <f t="shared" si="0"/>
        <v>13551.252</v>
      </c>
      <c r="Q6" s="16" t="s">
        <v>16</v>
      </c>
      <c r="R6" s="16" t="s">
        <v>22</v>
      </c>
      <c r="S6" s="16"/>
      <c r="T6" s="16" t="s">
        <v>23</v>
      </c>
      <c r="U6" s="19"/>
      <c r="V6" s="20"/>
      <c r="W6" s="20"/>
      <c r="X6" s="21"/>
      <c r="Y6" s="21"/>
      <c r="Z6" s="21"/>
      <c r="AB6" s="21"/>
    </row>
    <row r="7" spans="1:28" s="2" customFormat="1" ht="45" customHeight="1">
      <c r="A7" s="5" t="s">
        <v>10</v>
      </c>
      <c r="B7" s="6">
        <v>9000637653</v>
      </c>
      <c r="C7" s="6">
        <v>10</v>
      </c>
      <c r="D7" s="11" t="s">
        <v>11</v>
      </c>
      <c r="E7" s="8">
        <v>45734</v>
      </c>
      <c r="F7" s="9" t="s">
        <v>12</v>
      </c>
      <c r="G7" s="10" t="s">
        <v>13</v>
      </c>
      <c r="H7" s="5" t="s">
        <v>14</v>
      </c>
      <c r="I7" s="15" t="s">
        <v>24</v>
      </c>
      <c r="J7" s="16">
        <v>14</v>
      </c>
      <c r="K7" s="16">
        <v>610</v>
      </c>
      <c r="L7" s="25"/>
      <c r="M7" s="27"/>
      <c r="N7" s="25"/>
      <c r="O7" s="16">
        <v>1.1200000000000001</v>
      </c>
      <c r="P7" s="15">
        <f t="shared" si="0"/>
        <v>683.2</v>
      </c>
      <c r="Q7" s="16" t="s">
        <v>16</v>
      </c>
      <c r="R7" s="16"/>
      <c r="S7" s="16"/>
      <c r="T7" s="16" t="s">
        <v>23</v>
      </c>
      <c r="U7" s="19">
        <f>1.32*0.85</f>
        <v>1.1220000000000001</v>
      </c>
      <c r="V7" s="20"/>
      <c r="W7" s="20"/>
      <c r="X7" s="21"/>
      <c r="Y7" s="21"/>
      <c r="Z7" s="21"/>
      <c r="AB7" s="21"/>
    </row>
    <row r="8" spans="1:28" s="2" customFormat="1" ht="45" customHeight="1">
      <c r="A8" s="5" t="s">
        <v>10</v>
      </c>
      <c r="B8" s="6">
        <v>9000637653</v>
      </c>
      <c r="C8" s="6">
        <v>10</v>
      </c>
      <c r="D8" s="11" t="s">
        <v>11</v>
      </c>
      <c r="E8" s="8">
        <v>45734</v>
      </c>
      <c r="F8" s="9" t="s">
        <v>12</v>
      </c>
      <c r="G8" s="10" t="s">
        <v>13</v>
      </c>
      <c r="H8" s="5" t="s">
        <v>14</v>
      </c>
      <c r="I8" s="15" t="s">
        <v>15</v>
      </c>
      <c r="J8" s="16">
        <v>150</v>
      </c>
      <c r="K8" s="16">
        <v>7189.8</v>
      </c>
      <c r="L8" s="24">
        <v>1</v>
      </c>
      <c r="M8" s="26">
        <v>1062</v>
      </c>
      <c r="N8" s="28">
        <v>1107</v>
      </c>
      <c r="O8" s="16">
        <v>1.32</v>
      </c>
      <c r="P8" s="15">
        <f t="shared" si="0"/>
        <v>9490.5360000000001</v>
      </c>
      <c r="Q8" s="16" t="s">
        <v>16</v>
      </c>
      <c r="R8" s="16" t="s">
        <v>25</v>
      </c>
      <c r="S8" s="16"/>
      <c r="T8" s="16" t="s">
        <v>26</v>
      </c>
      <c r="U8" s="19"/>
      <c r="V8" s="20"/>
      <c r="W8" s="20"/>
      <c r="X8" s="21"/>
      <c r="Y8" s="21"/>
      <c r="Z8" s="21"/>
      <c r="AB8" s="21"/>
    </row>
    <row r="9" spans="1:28" s="2" customFormat="1" ht="45" customHeight="1">
      <c r="A9" s="5" t="s">
        <v>10</v>
      </c>
      <c r="B9" s="6">
        <v>9000637653</v>
      </c>
      <c r="C9" s="6">
        <v>10</v>
      </c>
      <c r="D9" s="11" t="s">
        <v>11</v>
      </c>
      <c r="E9" s="8">
        <v>45734</v>
      </c>
      <c r="F9" s="9" t="s">
        <v>12</v>
      </c>
      <c r="G9" s="10" t="s">
        <v>13</v>
      </c>
      <c r="H9" s="5" t="s">
        <v>14</v>
      </c>
      <c r="I9" s="15" t="s">
        <v>19</v>
      </c>
      <c r="J9" s="16">
        <v>73</v>
      </c>
      <c r="K9" s="16">
        <v>2894.6</v>
      </c>
      <c r="L9" s="25"/>
      <c r="M9" s="27"/>
      <c r="N9" s="25"/>
      <c r="O9" s="16">
        <v>1.19</v>
      </c>
      <c r="P9" s="15">
        <f t="shared" si="0"/>
        <v>3444.5739999999996</v>
      </c>
      <c r="Q9" s="16" t="s">
        <v>16</v>
      </c>
      <c r="R9" s="16"/>
      <c r="S9" s="16"/>
      <c r="T9" s="16" t="s">
        <v>26</v>
      </c>
      <c r="U9" s="19">
        <f>1.32*0.9</f>
        <v>1.1880000000000002</v>
      </c>
      <c r="V9" s="20"/>
      <c r="W9" s="20"/>
      <c r="X9" s="21"/>
      <c r="Y9" s="21"/>
      <c r="Z9" s="21"/>
      <c r="AB9" s="21"/>
    </row>
    <row r="10" spans="1:28" s="2" customFormat="1" ht="45" customHeight="1">
      <c r="A10" s="5" t="s">
        <v>10</v>
      </c>
      <c r="B10" s="6">
        <v>9000637653</v>
      </c>
      <c r="C10" s="6">
        <v>10</v>
      </c>
      <c r="D10" s="11" t="s">
        <v>11</v>
      </c>
      <c r="E10" s="8">
        <v>45734</v>
      </c>
      <c r="F10" s="9" t="s">
        <v>12</v>
      </c>
      <c r="G10" s="10" t="s">
        <v>13</v>
      </c>
      <c r="H10" s="5" t="s">
        <v>14</v>
      </c>
      <c r="I10" s="15" t="s">
        <v>15</v>
      </c>
      <c r="J10" s="16">
        <v>141</v>
      </c>
      <c r="K10" s="16">
        <v>6877.3</v>
      </c>
      <c r="L10" s="24">
        <v>1</v>
      </c>
      <c r="M10" s="26">
        <v>774.5</v>
      </c>
      <c r="N10" s="28">
        <v>819.5</v>
      </c>
      <c r="O10" s="16">
        <v>1.32</v>
      </c>
      <c r="P10" s="15">
        <f t="shared" si="0"/>
        <v>9078.0360000000001</v>
      </c>
      <c r="Q10" s="16" t="s">
        <v>16</v>
      </c>
      <c r="R10" s="16" t="s">
        <v>27</v>
      </c>
      <c r="S10" s="16"/>
      <c r="T10" s="16" t="s">
        <v>28</v>
      </c>
      <c r="U10" s="19"/>
      <c r="V10" s="20"/>
      <c r="W10" s="20"/>
      <c r="X10" s="21"/>
      <c r="Y10" s="21"/>
      <c r="Z10" s="21"/>
      <c r="AB10" s="21"/>
    </row>
    <row r="11" spans="1:28" s="2" customFormat="1" ht="45" customHeight="1">
      <c r="A11" s="5" t="s">
        <v>10</v>
      </c>
      <c r="B11" s="6">
        <v>9000637653</v>
      </c>
      <c r="C11" s="6">
        <v>10</v>
      </c>
      <c r="D11" s="11" t="s">
        <v>11</v>
      </c>
      <c r="E11" s="8">
        <v>45734</v>
      </c>
      <c r="F11" s="9" t="s">
        <v>12</v>
      </c>
      <c r="G11" s="10" t="s">
        <v>13</v>
      </c>
      <c r="H11" s="5" t="s">
        <v>14</v>
      </c>
      <c r="I11" s="15" t="s">
        <v>19</v>
      </c>
      <c r="J11" s="16">
        <v>13</v>
      </c>
      <c r="K11" s="16">
        <v>520</v>
      </c>
      <c r="L11" s="25"/>
      <c r="M11" s="27"/>
      <c r="N11" s="25"/>
      <c r="O11" s="16">
        <v>1.19</v>
      </c>
      <c r="P11" s="15">
        <f t="shared" si="0"/>
        <v>618.79999999999995</v>
      </c>
      <c r="Q11" s="16" t="s">
        <v>16</v>
      </c>
      <c r="R11" s="16"/>
      <c r="S11" s="16"/>
      <c r="T11" s="16" t="s">
        <v>28</v>
      </c>
      <c r="U11" s="19">
        <f>1.32*0.9</f>
        <v>1.1880000000000002</v>
      </c>
      <c r="V11" s="20"/>
      <c r="W11" s="20"/>
      <c r="X11" s="21"/>
      <c r="Y11" s="21"/>
      <c r="Z11" s="21"/>
      <c r="AB11" s="21"/>
    </row>
    <row r="12" spans="1:28">
      <c r="J12">
        <f t="shared" ref="J12:L12" si="1">SUM(J2:J11)</f>
        <v>1083</v>
      </c>
      <c r="K12">
        <f t="shared" si="1"/>
        <v>50417.600000000006</v>
      </c>
      <c r="L12">
        <f t="shared" si="1"/>
        <v>5</v>
      </c>
      <c r="P12">
        <f>SUM(P2:P11)</f>
        <v>65536.183999999994</v>
      </c>
    </row>
    <row r="14" spans="1:28">
      <c r="D14" s="22"/>
    </row>
  </sheetData>
  <mergeCells count="15">
    <mergeCell ref="N2:N3"/>
    <mergeCell ref="N4:N5"/>
    <mergeCell ref="N6:N7"/>
    <mergeCell ref="N8:N9"/>
    <mergeCell ref="N10:N11"/>
    <mergeCell ref="L8:L9"/>
    <mergeCell ref="L10:L11"/>
    <mergeCell ref="M2:M3"/>
    <mergeCell ref="M4:M5"/>
    <mergeCell ref="M6:M7"/>
    <mergeCell ref="M8:M9"/>
    <mergeCell ref="M10:M11"/>
    <mergeCell ref="L2:L3"/>
    <mergeCell ref="L4:L5"/>
    <mergeCell ref="L6:L7"/>
  </mergeCells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ttxpg066</dc:creator>
  <cp:lastModifiedBy>John Som</cp:lastModifiedBy>
  <dcterms:created xsi:type="dcterms:W3CDTF">2025-04-09T07:13:31Z</dcterms:created>
  <dcterms:modified xsi:type="dcterms:W3CDTF">2025-06-17T08:57:37Z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D0BD7D2321254241A4B70FACFE1C92E8_11</vt:lpwstr>
  </property>
  <property fmtid="{D5CDD505-2E9C-101B-9397-08002B2CF9AE}" pid="3" name="KSOProductBuildVer">
    <vt:lpwstr>2052-12.1.0.20305</vt:lpwstr>
  </property>
</Properties>
</file>