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3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sz val="12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7" fillId="0" borderId="0" applyAlignment="1" pivotButton="0" quotePrefix="0" xfId="0">
      <alignment vertical="center"/>
    </xf>
    <xf numFmtId="0" fontId="9" fillId="0" borderId="0" pivotButton="0" quotePrefix="0" xfId="0"/>
    <xf numFmtId="164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2" fontId="18" fillId="0" borderId="0" pivotButton="0" quotePrefix="0" xfId="0"/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19" fillId="0" borderId="0" applyAlignment="1" pivotButton="0" quotePrefix="0" xfId="0">
      <alignment horizontal="center" vertical="top"/>
    </xf>
    <xf numFmtId="2" fontId="19" fillId="0" borderId="0" applyAlignment="1" pivotButton="0" quotePrefix="0" xfId="0">
      <alignment vertical="top"/>
    </xf>
    <xf numFmtId="0" fontId="19" fillId="0" borderId="3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2" fontId="20" fillId="0" borderId="0" applyAlignment="1" pivotButton="0" quotePrefix="0" xfId="0">
      <alignment vertical="center"/>
    </xf>
    <xf numFmtId="0" fontId="19" fillId="0" borderId="0" pivotButton="0" quotePrefix="0" xfId="0"/>
    <xf numFmtId="0" fontId="19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left"/>
    </xf>
    <xf numFmtId="0" fontId="22" fillId="0" borderId="0" pivotButton="0" quotePrefix="0" xfId="0"/>
    <xf numFmtId="0" fontId="22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left"/>
    </xf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right"/>
    </xf>
    <xf numFmtId="0" fontId="30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right"/>
    </xf>
    <xf numFmtId="0" fontId="0" fillId="0" borderId="10" pivotButton="0" quotePrefix="0" xfId="0"/>
    <xf numFmtId="0" fontId="0" fillId="0" borderId="7" pivotButton="0" quotePrefix="0" xfId="0"/>
    <xf numFmtId="0" fontId="17" fillId="0" borderId="2" applyAlignment="1" pivotButton="0" quotePrefix="0" xfId="0">
      <alignment horizontal="left" vertical="top"/>
    </xf>
    <xf numFmtId="3" fontId="2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top"/>
    </xf>
    <xf numFmtId="0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vertical="top"/>
    </xf>
    <xf numFmtId="0" fontId="32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vertical="top"/>
    </xf>
    <xf numFmtId="0" fontId="19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83.25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6" t="inlineStr">
        <is>
          <t>Ref No.:</t>
        </is>
      </c>
      <c r="G7" s="6">
        <f>'Packing list'!K7</f>
        <v/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C8" s="8" t="n"/>
      <c r="D8" s="9" t="n"/>
      <c r="E8" s="8" t="n"/>
      <c r="F8" s="10" t="inlineStr">
        <is>
          <t>INVOICE NO :</t>
        </is>
      </c>
      <c r="G8" s="10">
        <f>'Packing list'!K8</f>
        <v/>
      </c>
    </row>
    <row r="9" ht="21" customHeight="1">
      <c r="A9" s="6" t="n"/>
      <c r="B9" s="11" t="inlineStr">
        <is>
          <t>XIN BAVET SEZ, Road No. 316A, Trapeang Bon and Prey Kokir Villages,</t>
        </is>
      </c>
      <c r="C9" s="11" t="n"/>
      <c r="D9" s="9" t="n"/>
      <c r="E9" s="6" t="n"/>
      <c r="F9" s="10" t="inlineStr">
        <is>
          <t>Date:</t>
        </is>
      </c>
      <c r="G9" s="12">
        <f>'Packing list'!K9</f>
        <v/>
      </c>
    </row>
    <row r="10" ht="22.5" customHeight="1">
      <c r="A10" s="6" t="n"/>
      <c r="B10" s="11" t="inlineStr">
        <is>
          <t>Prey Kokir Commune, Chantrea District,Svay Rieng Province, Kingdom of Cambodia .</t>
        </is>
      </c>
      <c r="C10" s="11" t="n"/>
      <c r="D10" s="9" t="n"/>
      <c r="E10" s="6" t="n"/>
      <c r="F10" s="13" t="inlineStr">
        <is>
          <t>DAF:</t>
        </is>
      </c>
      <c r="G10" s="10" t="inlineStr">
        <is>
          <t>BAVET</t>
        </is>
      </c>
    </row>
    <row r="11" ht="20.25" customHeight="1">
      <c r="A11" s="6" t="n"/>
      <c r="B11" s="11" t="inlineStr">
        <is>
          <t>Tel: +855   975910636</t>
        </is>
      </c>
      <c r="C11" s="11" t="n"/>
      <c r="D11" s="9" t="n"/>
      <c r="E11" s="6" t="n"/>
      <c r="F11" s="14" t="inlineStr">
        <is>
          <t>ETD：</t>
        </is>
      </c>
      <c r="G11" s="12">
        <f>G9</f>
        <v/>
      </c>
    </row>
    <row r="12" ht="18.9" customHeight="1">
      <c r="A12" s="6" t="n"/>
      <c r="B12" s="6" t="n"/>
      <c r="C12" s="6" t="n"/>
      <c r="D12" s="6" t="n"/>
      <c r="E12" s="6" t="n"/>
      <c r="F12" s="14" t="inlineStr">
        <is>
          <t>ETA:</t>
        </is>
      </c>
      <c r="G12" s="12">
        <f>G11+1</f>
        <v/>
      </c>
    </row>
    <row r="13" ht="25.5" customHeight="1">
      <c r="A13" s="15" t="inlineStr">
        <is>
          <t>CONSIGNEE :</t>
        </is>
      </c>
      <c r="B13" s="16" t="inlineStr">
        <is>
          <t>Wanek Furniture Co., LTD.</t>
        </is>
      </c>
      <c r="C13" s="17" t="n"/>
      <c r="D13" s="9" t="n"/>
      <c r="E13" s="18" t="n"/>
      <c r="F13" s="18" t="n"/>
      <c r="G13" s="19" t="n"/>
    </row>
    <row r="14" ht="25.5" customHeight="1">
      <c r="A14" s="6" t="n"/>
      <c r="B14" s="20" t="inlineStr">
        <is>
          <t>Lot D_5A_CN, D_5C_CN, D_5E_CN, My Phuoc 3 Industrial Park, Thoi Hoa Ward, Ho Chi Minh City, Vietnam.</t>
        </is>
      </c>
      <c r="C14" s="20" t="n"/>
      <c r="D14" s="21" t="n"/>
      <c r="E14" s="21" t="n"/>
      <c r="F14" s="21" t="n"/>
      <c r="G14" s="9" t="n"/>
    </row>
    <row r="15" ht="25.5" customHeight="1">
      <c r="A15" s="6" t="n"/>
      <c r="B15" s="22" t="inlineStr">
        <is>
          <t>P+84 650 3655 200 EXT:7074 MS EMILY(C&amp;L)/MS DOROTHY(CR) EXT:7036 MS JANE (PURCHASING)</t>
        </is>
      </c>
      <c r="C15" s="22" t="n"/>
      <c r="D15" s="23" t="n"/>
      <c r="E15" s="23" t="n"/>
      <c r="F15" s="23" t="n"/>
      <c r="G15" s="9" t="n"/>
    </row>
    <row r="16" ht="27.75" customHeight="1">
      <c r="A16" s="24" t="inlineStr">
        <is>
          <t xml:space="preserve">SHIP: </t>
        </is>
      </c>
      <c r="B16" s="6" t="inlineStr">
        <is>
          <t>BY TRUCK FROM BAVET, SVAY RIENG, CAMBODIA TO HO CHI MINH, VIETNAM.</t>
        </is>
      </c>
      <c r="C16" s="6" t="n"/>
      <c r="D16" s="9" t="n"/>
      <c r="E16" s="9" t="n"/>
      <c r="F16" s="25" t="n"/>
      <c r="G16" s="9" t="n"/>
    </row>
    <row r="17" ht="27.75" customHeight="1">
      <c r="A17" s="26" t="n"/>
      <c r="B17" s="26" t="n"/>
      <c r="C17" s="26" t="n"/>
      <c r="D17" s="9" t="n"/>
      <c r="E17" s="9" t="n"/>
      <c r="F17" s="9" t="n"/>
      <c r="G17" s="9" t="n"/>
    </row>
    <row r="18" ht="35.1" customHeight="1">
      <c r="A18" s="27" t="inlineStr">
        <is>
          <t>Mark &amp; Nº</t>
        </is>
      </c>
      <c r="B18" s="27" t="inlineStr">
        <is>
          <t>P.O. Nº</t>
        </is>
      </c>
      <c r="C18" s="27" t="inlineStr">
        <is>
          <t>Description</t>
        </is>
      </c>
      <c r="D18" s="27" t="inlineStr">
        <is>
          <t>ITEM Nº</t>
        </is>
      </c>
      <c r="E18" s="27" t="inlineStr">
        <is>
          <t>Quantity
(SF)</t>
        </is>
      </c>
      <c r="F18" s="27" t="inlineStr">
        <is>
          <t>Unit price
(USD)</t>
        </is>
      </c>
      <c r="G18" s="27" t="inlineStr">
        <is>
          <t>Amount(USD)</t>
        </is>
      </c>
    </row>
    <row r="19" ht="30" customHeight="1">
      <c r="A19" s="28" t="inlineStr">
        <is>
          <t>VENDOR#:</t>
        </is>
      </c>
      <c r="B19" s="29" t="inlineStr">
        <is>
          <t>PT26792/PT27779
PT27781/PT27784
PT27T94</t>
        </is>
      </c>
      <c r="C19" s="29" t="inlineStr">
        <is>
          <t>L LEESWORTH BUFFALO DARK BROWN
L LEESWORTH BUFFALO OCEAN U43809
L ModMax (Buffalo) Black 
74305</t>
        </is>
      </c>
      <c r="D19" s="29" t="inlineStr">
        <is>
          <t>140478/140491
140519</t>
        </is>
      </c>
      <c r="E19" s="30" t="n">
        <v>223213.9</v>
      </c>
      <c r="G19" s="30">
        <f>F19 * E19</f>
        <v/>
      </c>
    </row>
    <row r="20" ht="30" customHeight="1">
      <c r="A20" s="28" t="inlineStr">
        <is>
          <t>Des: L MINDANAO BUFFALO STEELU59504</t>
        </is>
      </c>
      <c r="B20" s="29" t="inlineStr">
        <is>
          <t>PT1ZX64/PT26F87
PT28714</t>
        </is>
      </c>
      <c r="C20" s="29" t="inlineStr">
        <is>
          <t>L DAHLMOORE ALMOND U13200
L GENOA  COCONUT 47704
L MOSSANO CANYON 72907</t>
        </is>
      </c>
      <c r="D20" s="29" t="inlineStr">
        <is>
          <t>140467/140499
140522</t>
        </is>
      </c>
      <c r="E20" s="30" t="n">
        <v>104006.4</v>
      </c>
      <c r="G20" s="30">
        <f>F20 * E20</f>
        <v/>
      </c>
    </row>
    <row r="21" ht="30" customHeight="1">
      <c r="A21" s="28" t="inlineStr">
        <is>
          <t>MADE IN CAMBODIA</t>
        </is>
      </c>
      <c r="G21" s="29">
        <f>F21 * E21</f>
        <v/>
      </c>
    </row>
    <row r="22" ht="35.1" customHeight="1">
      <c r="A22" s="29" t="n"/>
      <c r="B22" s="29" t="inlineStr">
        <is>
          <t>TOTAL OF:</t>
        </is>
      </c>
      <c r="C22" s="29" t="inlineStr">
        <is>
          <t>35 PALLETS</t>
        </is>
      </c>
      <c r="D22" s="29" t="n"/>
      <c r="E22" s="29">
        <f>SUM(E19:E21)</f>
        <v/>
      </c>
      <c r="F22" s="29" t="n"/>
      <c r="G22" s="29">
        <f>SUM(G19:G21)</f>
        <v/>
      </c>
    </row>
    <row r="23" ht="35.1" customHeight="1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7">
    <mergeCell ref="A1:G1"/>
    <mergeCell ref="A3:G3"/>
    <mergeCell ref="A6:G6"/>
    <mergeCell ref="A4:G4"/>
    <mergeCell ref="A2:G2"/>
    <mergeCell ref="B22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31" t="inlineStr">
        <is>
          <t>CALIFOR UPHOLSTERY MATERIALS CO., LTD.</t>
        </is>
      </c>
      <c r="L1" s="32" t="n"/>
      <c r="M1" s="9" t="n"/>
    </row>
    <row r="2" ht="24" customHeight="1">
      <c r="A2" s="33" t="inlineStr">
        <is>
          <t xml:space="preserve"> XIN BAVET SEZ, Road No. 316A, Trapeang Bon and  Prey Kokir  Villages, Prey Kokir  Commune, Chantrea District, </t>
        </is>
      </c>
      <c r="L2" s="34" t="n"/>
      <c r="M2" s="9" t="n"/>
    </row>
    <row r="3" ht="25.5" customHeight="1">
      <c r="A3" s="35" t="inlineStr">
        <is>
          <t>Svay Rieng Province, Kingdom of Cambodia.</t>
        </is>
      </c>
      <c r="L3" s="36" t="n"/>
      <c r="M3" s="9" t="n"/>
    </row>
    <row r="4" ht="25.5" customHeight="1">
      <c r="A4" s="33" t="inlineStr">
        <is>
          <t>VAT:L001-901903209</t>
        </is>
      </c>
      <c r="L4" s="36" t="n"/>
      <c r="M4" s="9" t="n"/>
    </row>
    <row r="5" ht="25.5" customHeight="1">
      <c r="A5" s="37" t="inlineStr">
        <is>
          <t>Tel: +855   975910636</t>
        </is>
      </c>
      <c r="L5" s="36" t="n"/>
      <c r="M5" s="9" t="n"/>
    </row>
    <row r="6" ht="54" customHeight="1">
      <c r="A6" s="38" t="inlineStr">
        <is>
          <t>PACKING LIST</t>
        </is>
      </c>
      <c r="L6" s="39" t="n"/>
      <c r="M6" s="9" t="n"/>
    </row>
    <row r="7" ht="14.25" customHeight="1">
      <c r="A7" s="40" t="n"/>
      <c r="B7" s="9" t="n"/>
      <c r="C7" s="40" t="n"/>
      <c r="D7" s="40" t="n"/>
      <c r="E7" s="40" t="n"/>
      <c r="F7" s="40" t="n"/>
      <c r="G7" s="40" t="n"/>
      <c r="H7" s="40" t="n"/>
      <c r="I7" s="9" t="n"/>
      <c r="J7" s="41" t="inlineStr">
        <is>
          <t>Ref No.:</t>
        </is>
      </c>
      <c r="K7" s="6" t="inlineStr">
        <is>
          <t>JFREF</t>
        </is>
      </c>
      <c r="L7" s="9" t="n"/>
      <c r="M7" s="9" t="n"/>
    </row>
    <row r="8" ht="30" customHeight="1">
      <c r="A8" s="42" t="inlineStr">
        <is>
          <t>EXPORTER:</t>
        </is>
      </c>
      <c r="B8" s="43" t="inlineStr">
        <is>
          <t>CALIFOR UPHOLSTERY MATERIALS CO., LTD.</t>
        </is>
      </c>
      <c r="F8" s="9" t="n"/>
      <c r="G8" s="44" t="n"/>
      <c r="H8" s="44" t="n"/>
      <c r="I8" s="9" t="n"/>
      <c r="J8" s="45" t="inlineStr">
        <is>
          <t>INVOICE NO :</t>
        </is>
      </c>
      <c r="K8" s="10" t="inlineStr">
        <is>
          <t>JFINV</t>
        </is>
      </c>
      <c r="L8" s="9" t="n"/>
      <c r="M8" s="9" t="n"/>
    </row>
    <row r="9" ht="21" customHeight="1">
      <c r="A9" s="40" t="n"/>
      <c r="B9" s="46" t="inlineStr">
        <is>
          <t>XIN BAVET SEZ, Road No. 316A, Trapeang Bon and Prey Kokir Villages,</t>
        </is>
      </c>
      <c r="F9" s="9" t="n"/>
      <c r="G9" s="40" t="n"/>
      <c r="H9" s="40" t="n"/>
      <c r="I9" s="9" t="n"/>
      <c r="J9" s="45" t="inlineStr">
        <is>
          <t>Date:</t>
        </is>
      </c>
      <c r="K9" s="12" t="inlineStr">
        <is>
          <t>JFTIME</t>
        </is>
      </c>
      <c r="L9" s="9" t="n"/>
      <c r="M9" s="9" t="n"/>
    </row>
    <row r="10" ht="22.5" customHeight="1">
      <c r="A10" s="40" t="n"/>
      <c r="B10" s="46" t="inlineStr">
        <is>
          <t>Prey Kokir Commune, Chantrea District,Svay Rieng Province, Kingdom of Cambodia</t>
        </is>
      </c>
      <c r="F10" s="9" t="n"/>
      <c r="G10" s="40" t="n"/>
      <c r="H10" s="40" t="n"/>
      <c r="I10" s="9" t="n"/>
      <c r="J10" s="45">
        <f>Invoice!F10</f>
        <v/>
      </c>
      <c r="K10" s="10" t="inlineStr">
        <is>
          <t>HCM</t>
        </is>
      </c>
      <c r="L10" s="9" t="n"/>
      <c r="M10" s="9" t="n"/>
    </row>
    <row r="11" ht="20.25" customHeight="1">
      <c r="A11" s="40" t="n"/>
      <c r="B11" s="46" t="inlineStr">
        <is>
          <t>Tel: +855   975910636</t>
        </is>
      </c>
      <c r="F11" s="9" t="n"/>
      <c r="G11" s="40" t="n"/>
      <c r="H11" s="40" t="n"/>
      <c r="I11" s="9" t="n"/>
      <c r="J11" s="45" t="inlineStr">
        <is>
          <t>ETD：</t>
        </is>
      </c>
      <c r="K11" s="12">
        <f>K9</f>
        <v/>
      </c>
      <c r="L11" s="34" t="n"/>
      <c r="M11" s="9" t="n"/>
    </row>
    <row r="12" ht="20.1" customHeight="1">
      <c r="A12" s="40" t="n"/>
      <c r="B12" s="9" t="n"/>
      <c r="C12" s="40" t="n"/>
      <c r="D12" s="40" t="n"/>
      <c r="E12" s="40" t="n"/>
      <c r="F12" s="40" t="n"/>
      <c r="G12" s="40" t="n"/>
      <c r="H12" s="40" t="n"/>
      <c r="I12" s="9" t="n"/>
      <c r="J12" s="45" t="inlineStr">
        <is>
          <t>ETA:</t>
        </is>
      </c>
      <c r="K12" s="12">
        <f>K11+1</f>
        <v/>
      </c>
      <c r="L12" s="34" t="n"/>
      <c r="M12" s="9" t="n"/>
    </row>
    <row r="13" ht="25.5" customHeight="1">
      <c r="A13" s="47" t="inlineStr">
        <is>
          <t>CONSIGNEE :</t>
        </is>
      </c>
      <c r="B13" s="48" t="inlineStr">
        <is>
          <t>Wanek Furniture Co., LTD</t>
        </is>
      </c>
      <c r="F13" s="9" t="n"/>
      <c r="G13" s="49" t="n"/>
      <c r="H13" s="49" t="n"/>
      <c r="I13" s="49" t="n"/>
      <c r="J13" s="50" t="n"/>
      <c r="K13" s="9" t="n"/>
      <c r="L13" s="34" t="n"/>
      <c r="M13" s="9" t="n"/>
    </row>
    <row r="14" ht="25.5" customHeight="1">
      <c r="A14" s="40" t="n"/>
      <c r="B14" s="51" t="inlineStr">
        <is>
          <t>Lot D_5A_CN, D_5C_CN, D_5E_CN, My Phuoc 3 Industrial Park, Thoi Hoa Ward, Ho Chi Minh City, Vietnam.</t>
        </is>
      </c>
      <c r="F14" s="52" t="n"/>
      <c r="G14" s="52" t="n"/>
      <c r="H14" s="52" t="n"/>
      <c r="I14" s="52" t="n"/>
      <c r="J14" s="9" t="n"/>
      <c r="K14" s="9" t="n"/>
      <c r="L14" s="34" t="n"/>
      <c r="M14" s="9" t="n"/>
    </row>
    <row r="15" ht="17.25" customHeight="1">
      <c r="A15" s="40" t="n"/>
      <c r="B15" s="41" t="inlineStr">
        <is>
          <t>P+84 650 3655 200 EXT:7074 MS EMILY(C&amp;L)/MS DOROTHY(CR) EXT:7036 MS JANE (PURCHASING)</t>
        </is>
      </c>
      <c r="F15" s="53" t="n"/>
      <c r="G15" s="53" t="n"/>
      <c r="H15" s="53" t="n"/>
      <c r="I15" s="53" t="n"/>
      <c r="J15" s="9" t="n"/>
      <c r="K15" s="9" t="n"/>
      <c r="L15" s="34" t="n"/>
      <c r="M15" s="9" t="n"/>
    </row>
    <row r="16" ht="27.75" customHeight="1">
      <c r="A16" s="54" t="inlineStr">
        <is>
          <t xml:space="preserve">SHIP: </t>
        </is>
      </c>
      <c r="B16" s="46" t="inlineStr">
        <is>
          <t>BY TRUCK FROM BAVET, SVAY RIENG, CAMBODIA TO HO CHI MINH, VIETNAM.</t>
        </is>
      </c>
      <c r="F16" s="9" t="n"/>
      <c r="G16" s="9" t="n"/>
      <c r="H16" s="9" t="n"/>
      <c r="I16" s="55" t="n"/>
      <c r="J16" s="9" t="n"/>
      <c r="K16" s="9" t="n"/>
      <c r="L16" s="9" t="n"/>
      <c r="M16" s="9" t="n"/>
    </row>
    <row r="17" ht="24" customHeight="1">
      <c r="A17" s="56" t="n"/>
      <c r="B17" s="9" t="n"/>
      <c r="C17" s="56" t="n"/>
      <c r="D17" s="56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</row>
    <row r="18" ht="31.1" customHeight="1">
      <c r="A18" s="27" t="inlineStr">
        <is>
          <t>Mark &amp; Nº</t>
        </is>
      </c>
      <c r="B18" s="27" t="inlineStr">
        <is>
          <t>Pallet
NO.</t>
        </is>
      </c>
      <c r="C18" s="27" t="inlineStr">
        <is>
          <t>P.O Nº</t>
        </is>
      </c>
      <c r="D18" s="27" t="inlineStr">
        <is>
          <t>ITEM Nº</t>
        </is>
      </c>
      <c r="E18" s="27" t="inlineStr">
        <is>
          <t>Description</t>
        </is>
      </c>
      <c r="F18" s="27" t="inlineStr">
        <is>
          <t>Quantity</t>
        </is>
      </c>
      <c r="G18" s="57" t="n"/>
      <c r="H18" s="27" t="inlineStr">
        <is>
          <t>N.W (kgs)</t>
        </is>
      </c>
      <c r="I18" s="27" t="inlineStr">
        <is>
          <t>G.W (kgs)</t>
        </is>
      </c>
      <c r="J18" s="27" t="inlineStr">
        <is>
          <t>CBM</t>
        </is>
      </c>
      <c r="K18" s="27" t="inlineStr">
        <is>
          <t>REMARKS</t>
        </is>
      </c>
    </row>
    <row r="19" ht="31.1" customHeight="1">
      <c r="A19" s="58" t="n"/>
      <c r="B19" s="58" t="n"/>
      <c r="C19" s="58" t="n"/>
      <c r="D19" s="58" t="n"/>
      <c r="E19" s="58" t="n"/>
      <c r="F19" s="27" t="inlineStr">
        <is>
          <t>PCS</t>
        </is>
      </c>
      <c r="G19" s="27" t="inlineStr">
        <is>
          <t>SF</t>
        </is>
      </c>
      <c r="H19" s="58" t="n"/>
      <c r="I19" s="58" t="n"/>
      <c r="J19" s="58" t="n"/>
      <c r="K19" s="58" t="n"/>
    </row>
    <row r="20" ht="31.1" customHeight="1">
      <c r="A20" s="59" t="inlineStr">
        <is>
          <t>VENDOR#:</t>
        </is>
      </c>
      <c r="B20" s="29" t="n"/>
      <c r="C20" s="29" t="inlineStr">
        <is>
          <t>PT1ZX64</t>
        </is>
      </c>
      <c r="D20" s="60" t="n">
        <v>140499</v>
      </c>
      <c r="E20" s="29" t="inlineStr">
        <is>
          <t>L DAHLMOORE ALMOND U13200</t>
        </is>
      </c>
      <c r="F20" s="29" t="n">
        <v>206</v>
      </c>
      <c r="G20" s="30" t="n">
        <v>10801.1</v>
      </c>
      <c r="H20" s="30" t="n">
        <v>1016.5</v>
      </c>
      <c r="I20" s="29" t="inlineStr">
        <is>
          <t>1061.5</t>
        </is>
      </c>
      <c r="J20" s="29" t="inlineStr">
        <is>
          <t>2.7720</t>
        </is>
      </c>
      <c r="K20" s="29" t="n"/>
    </row>
    <row r="21" ht="31.1" customHeight="1">
      <c r="A21" s="59" t="inlineStr">
        <is>
          <t>Des: L MINDANAO BUFFALO STEELU59504</t>
        </is>
      </c>
      <c r="B21" s="29" t="n"/>
      <c r="C21" s="29" t="inlineStr">
        <is>
          <t>PT1ZX64</t>
        </is>
      </c>
      <c r="D21" s="60" t="n">
        <v>140499</v>
      </c>
      <c r="E21" s="29" t="inlineStr">
        <is>
          <t>L DAHLMOORE ALMOND U13200</t>
        </is>
      </c>
      <c r="F21" s="29" t="n">
        <v>198</v>
      </c>
      <c r="G21" s="30" t="n">
        <v>11008.5</v>
      </c>
      <c r="H21" s="30" t="n">
        <v>1038.5</v>
      </c>
      <c r="I21" s="29" t="inlineStr">
        <is>
          <t>1083.5</t>
        </is>
      </c>
      <c r="J21" s="29" t="inlineStr">
        <is>
          <t>2.9700</t>
        </is>
      </c>
      <c r="K21" s="29" t="n"/>
    </row>
    <row r="22" ht="31.1" customHeight="1">
      <c r="A22" s="59" t="inlineStr">
        <is>
          <t>Case Qty:</t>
        </is>
      </c>
      <c r="B22" s="29" t="n"/>
      <c r="C22" s="29" t="inlineStr">
        <is>
          <t>PT1ZX64</t>
        </is>
      </c>
      <c r="D22" s="60" t="n">
        <v>140499</v>
      </c>
      <c r="E22" s="29" t="inlineStr">
        <is>
          <t>L DAHLMOORE ALMOND U13200</t>
        </is>
      </c>
      <c r="F22" s="29" t="n">
        <v>176</v>
      </c>
      <c r="G22" s="30" t="n">
        <v>10005.8</v>
      </c>
      <c r="H22" s="30" t="n">
        <v>937.5</v>
      </c>
      <c r="I22" s="29" t="inlineStr">
        <is>
          <t>982.5</t>
        </is>
      </c>
      <c r="J22" s="29" t="inlineStr">
        <is>
          <t>2.8512</t>
        </is>
      </c>
      <c r="K22" s="29" t="n"/>
    </row>
    <row r="23" ht="31.1" customHeight="1">
      <c r="A23" s="59" t="inlineStr">
        <is>
          <t>MADE IN CAMBODIA</t>
        </is>
      </c>
      <c r="B23" s="29" t="n"/>
      <c r="C23" s="29" t="inlineStr">
        <is>
          <t>PT1ZX64</t>
        </is>
      </c>
      <c r="D23" s="60" t="n">
        <v>140499</v>
      </c>
      <c r="E23" s="29" t="inlineStr">
        <is>
          <t>L DAHLMOORE ALMOND U13200</t>
        </is>
      </c>
      <c r="F23" s="29" t="n">
        <v>180</v>
      </c>
      <c r="G23" s="30" t="n">
        <v>10109.1</v>
      </c>
      <c r="H23" s="30" t="n">
        <v>973</v>
      </c>
      <c r="I23" s="29" t="inlineStr">
        <is>
          <t>1018</t>
        </is>
      </c>
      <c r="J23" s="29" t="inlineStr">
        <is>
          <t>2.7720</t>
        </is>
      </c>
      <c r="K23" s="29" t="n"/>
    </row>
    <row r="24" ht="31.1" customHeight="1">
      <c r="A24" s="59" t="n"/>
      <c r="B24" s="29" t="n"/>
      <c r="C24" s="29" t="inlineStr">
        <is>
          <t>PT1ZX64</t>
        </is>
      </c>
      <c r="D24" s="60" t="n">
        <v>140499</v>
      </c>
      <c r="E24" s="29" t="inlineStr">
        <is>
          <t>L DAHLMOORE ALMOND U13200</t>
        </is>
      </c>
      <c r="F24" s="29" t="n">
        <v>115</v>
      </c>
      <c r="G24" s="30" t="n">
        <v>6503.8</v>
      </c>
      <c r="H24" s="30" t="n">
        <v>602.7754</v>
      </c>
      <c r="I24" s="29" t="inlineStr">
        <is>
          <t>646.6314</t>
        </is>
      </c>
      <c r="J24" s="29" t="inlineStr">
        <is>
          <t>2.1226</t>
        </is>
      </c>
      <c r="K24" s="29" t="n"/>
    </row>
    <row r="25" ht="31.1" customHeight="1">
      <c r="A25" s="59" t="n"/>
      <c r="B25" s="29" t="n"/>
      <c r="C25" s="29" t="inlineStr">
        <is>
          <t>PT1ZX64</t>
        </is>
      </c>
      <c r="D25" s="60" t="n">
        <v>140499</v>
      </c>
      <c r="E25" s="29" t="inlineStr">
        <is>
          <t>L DAHLMOORE ALMOND U13200</t>
        </is>
      </c>
      <c r="F25" s="29" t="n">
        <v>3</v>
      </c>
      <c r="G25" s="30" t="n">
        <v>157.2</v>
      </c>
      <c r="H25" s="30" t="n">
        <v>15.7246</v>
      </c>
      <c r="I25" s="29" t="inlineStr">
        <is>
          <t>16.8686</t>
        </is>
      </c>
      <c r="J25" s="29" t="inlineStr">
        <is>
          <t>0.0554</t>
        </is>
      </c>
      <c r="K25" s="29" t="inlineStr">
        <is>
          <t>Low selection if yes</t>
        </is>
      </c>
    </row>
    <row r="26" ht="31.1" customHeight="1">
      <c r="A26" s="59" t="n"/>
      <c r="B26" s="29" t="n"/>
      <c r="C26" s="29" t="inlineStr">
        <is>
          <t>PT1ZX64</t>
        </is>
      </c>
      <c r="D26" s="60" t="n">
        <v>140499</v>
      </c>
      <c r="E26" s="29" t="inlineStr">
        <is>
          <t>L DAHLMOORE ALMOND U13200</t>
        </is>
      </c>
      <c r="F26" s="29" t="n">
        <v>190</v>
      </c>
      <c r="G26" s="30" t="n">
        <v>10038.5</v>
      </c>
      <c r="H26" s="30" t="n">
        <v>940</v>
      </c>
      <c r="I26" s="29" t="inlineStr">
        <is>
          <t>985</t>
        </is>
      </c>
      <c r="J26" s="29" t="inlineStr">
        <is>
          <t>2.8908</t>
        </is>
      </c>
      <c r="K26" s="29" t="n"/>
    </row>
    <row r="27" ht="31.1" customHeight="1">
      <c r="A27" s="59" t="n"/>
      <c r="B27" s="29" t="n"/>
      <c r="C27" s="29" t="inlineStr">
        <is>
          <t>PT1ZX64</t>
        </is>
      </c>
      <c r="D27" s="60" t="n">
        <v>140499</v>
      </c>
      <c r="E27" s="29" t="inlineStr">
        <is>
          <t>L DAHLMOORE ALMOND U13200</t>
        </is>
      </c>
      <c r="F27" s="29" t="n">
        <v>185</v>
      </c>
      <c r="G27" s="30" t="n">
        <v>10023.9</v>
      </c>
      <c r="H27" s="30" t="n">
        <v>940.5</v>
      </c>
      <c r="I27" s="29" t="inlineStr">
        <is>
          <t>985.5</t>
        </is>
      </c>
      <c r="J27" s="29" t="inlineStr">
        <is>
          <t>2.6532</t>
        </is>
      </c>
      <c r="K27" s="29" t="n"/>
    </row>
    <row r="28" ht="31.1" customHeight="1">
      <c r="A28" s="59" t="n"/>
      <c r="B28" s="29" t="n"/>
      <c r="C28" s="29" t="inlineStr">
        <is>
          <t>PT1ZX64</t>
        </is>
      </c>
      <c r="D28" s="60" t="n">
        <v>140499</v>
      </c>
      <c r="E28" s="29" t="inlineStr">
        <is>
          <t>L DAHLMOORE ALMOND U13200</t>
        </is>
      </c>
      <c r="F28" s="29" t="n">
        <v>182</v>
      </c>
      <c r="G28" s="30" t="n">
        <v>9867.200000000001</v>
      </c>
      <c r="H28" s="30" t="n">
        <v>925</v>
      </c>
      <c r="I28" s="29" t="inlineStr">
        <is>
          <t>970</t>
        </is>
      </c>
      <c r="J28" s="29" t="inlineStr">
        <is>
          <t>2.6928</t>
        </is>
      </c>
      <c r="K28" s="29" t="n"/>
    </row>
    <row r="29" ht="31.1" customHeight="1">
      <c r="A29" s="59" t="n"/>
      <c r="B29" s="29" t="n"/>
      <c r="C29" s="29" t="inlineStr">
        <is>
          <t>PT26792</t>
        </is>
      </c>
      <c r="D29" s="60" t="n">
        <v>140519</v>
      </c>
      <c r="E29" s="29" t="inlineStr">
        <is>
          <t>L ModMax (Buffalo) Black 
74305</t>
        </is>
      </c>
      <c r="F29" s="29" t="n">
        <v>290</v>
      </c>
      <c r="G29" s="30" t="n">
        <v>10310.7</v>
      </c>
      <c r="H29" s="30" t="n">
        <v>682.5</v>
      </c>
      <c r="I29" s="29" t="inlineStr">
        <is>
          <t>727.5</t>
        </is>
      </c>
      <c r="J29" s="29" t="inlineStr">
        <is>
          <t>2.2176</t>
        </is>
      </c>
      <c r="K29" s="29" t="n"/>
    </row>
    <row r="30" ht="31.1" customHeight="1">
      <c r="A30" s="59" t="n"/>
      <c r="B30" s="29" t="n"/>
      <c r="C30" s="29" t="inlineStr">
        <is>
          <t>PT26792</t>
        </is>
      </c>
      <c r="D30" s="60" t="n">
        <v>140519</v>
      </c>
      <c r="E30" s="29" t="inlineStr">
        <is>
          <t>L ModMax (Buffalo) Black 
74305</t>
        </is>
      </c>
      <c r="F30" s="29" t="n">
        <v>290</v>
      </c>
      <c r="G30" s="30" t="n">
        <v>10360.1</v>
      </c>
      <c r="H30" s="30" t="n">
        <v>680</v>
      </c>
      <c r="I30" s="29" t="inlineStr">
        <is>
          <t>725</t>
        </is>
      </c>
      <c r="J30" s="29" t="inlineStr">
        <is>
          <t>2.3760</t>
        </is>
      </c>
      <c r="K30" s="29" t="n"/>
    </row>
    <row r="31" ht="31.1" customHeight="1">
      <c r="A31" s="59" t="n"/>
      <c r="B31" s="29" t="n"/>
      <c r="C31" s="29" t="inlineStr">
        <is>
          <t>PT26792</t>
        </is>
      </c>
      <c r="D31" s="60" t="n">
        <v>140519</v>
      </c>
      <c r="E31" s="29" t="inlineStr">
        <is>
          <t>L ModMax (Buffalo) Black 
74305</t>
        </is>
      </c>
      <c r="F31" s="29" t="n">
        <v>290</v>
      </c>
      <c r="G31" s="30" t="n">
        <v>10420.2</v>
      </c>
      <c r="H31" s="30" t="n">
        <v>681</v>
      </c>
      <c r="I31" s="29" t="inlineStr">
        <is>
          <t>726</t>
        </is>
      </c>
      <c r="J31" s="29" t="inlineStr">
        <is>
          <t>2.3760</t>
        </is>
      </c>
      <c r="K31" s="29" t="n"/>
    </row>
    <row r="32" ht="31.1" customHeight="1">
      <c r="A32" s="59" t="n"/>
      <c r="B32" s="29" t="n"/>
      <c r="C32" s="29" t="inlineStr">
        <is>
          <t>PT26792</t>
        </is>
      </c>
      <c r="D32" s="60" t="n">
        <v>140519</v>
      </c>
      <c r="E32" s="29" t="inlineStr">
        <is>
          <t>L ModMax (Buffalo) Black 
74305</t>
        </is>
      </c>
      <c r="F32" s="29" t="n">
        <v>290</v>
      </c>
      <c r="G32" s="30" t="n">
        <v>10160.8</v>
      </c>
      <c r="H32" s="30" t="n">
        <v>681.5</v>
      </c>
      <c r="I32" s="29" t="inlineStr">
        <is>
          <t>726.5</t>
        </is>
      </c>
      <c r="J32" s="29" t="inlineStr">
        <is>
          <t>1.9800</t>
        </is>
      </c>
      <c r="K32" s="29" t="n"/>
    </row>
    <row r="33" ht="31.1" customHeight="1">
      <c r="A33" s="59" t="n"/>
      <c r="B33" s="29" t="n"/>
      <c r="C33" s="29" t="inlineStr">
        <is>
          <t>PT26792</t>
        </is>
      </c>
      <c r="D33" s="60" t="n">
        <v>140519</v>
      </c>
      <c r="E33" s="29" t="inlineStr">
        <is>
          <t>L ModMax (Buffalo) Black 
74305</t>
        </is>
      </c>
      <c r="F33" s="29" t="n">
        <v>290</v>
      </c>
      <c r="G33" s="30" t="n">
        <v>10254.5</v>
      </c>
      <c r="H33" s="30" t="n">
        <v>673.5</v>
      </c>
      <c r="I33" s="29" t="inlineStr">
        <is>
          <t>718.5</t>
        </is>
      </c>
      <c r="J33" s="29" t="inlineStr">
        <is>
          <t>2.3760</t>
        </is>
      </c>
      <c r="K33" s="29" t="n"/>
    </row>
    <row r="34" ht="31.1" customHeight="1">
      <c r="A34" s="59" t="n"/>
      <c r="B34" s="29" t="n"/>
      <c r="C34" s="29" t="inlineStr">
        <is>
          <t>PT26792</t>
        </is>
      </c>
      <c r="D34" s="60" t="n">
        <v>140519</v>
      </c>
      <c r="E34" s="29" t="inlineStr">
        <is>
          <t>L ModMax (Buffalo) Black 
74305</t>
        </is>
      </c>
      <c r="F34" s="29" t="n">
        <v>290</v>
      </c>
      <c r="G34" s="30" t="n">
        <v>10477.6</v>
      </c>
      <c r="H34" s="30" t="n">
        <v>687.5</v>
      </c>
      <c r="I34" s="29" t="inlineStr">
        <is>
          <t>732.5</t>
        </is>
      </c>
      <c r="J34" s="29" t="inlineStr">
        <is>
          <t>2.3760</t>
        </is>
      </c>
      <c r="K34" s="29" t="n"/>
    </row>
    <row r="35" ht="31.1" customHeight="1">
      <c r="A35" s="59" t="n"/>
      <c r="B35" s="29" t="n"/>
      <c r="C35" s="29" t="inlineStr">
        <is>
          <t>PT26792</t>
        </is>
      </c>
      <c r="D35" s="60" t="n">
        <v>140519</v>
      </c>
      <c r="E35" s="29" t="inlineStr">
        <is>
          <t>L ModMax (Buffalo) Black 
74305</t>
        </is>
      </c>
      <c r="F35" s="29" t="n">
        <v>290</v>
      </c>
      <c r="G35" s="30" t="n">
        <v>10183.1</v>
      </c>
      <c r="H35" s="30" t="n">
        <v>683.5</v>
      </c>
      <c r="I35" s="29" t="inlineStr">
        <is>
          <t>728.5</t>
        </is>
      </c>
      <c r="J35" s="29" t="inlineStr">
        <is>
          <t>2.5740</t>
        </is>
      </c>
      <c r="K35" s="29" t="n"/>
    </row>
    <row r="36" ht="31.1" customHeight="1">
      <c r="A36" s="59" t="n"/>
      <c r="B36" s="29" t="n"/>
      <c r="C36" s="29" t="inlineStr">
        <is>
          <t>PT26792</t>
        </is>
      </c>
      <c r="D36" s="60" t="n">
        <v>140519</v>
      </c>
      <c r="E36" s="29" t="inlineStr">
        <is>
          <t>L ModMax (Buffalo) Black 
74305</t>
        </is>
      </c>
      <c r="F36" s="29" t="n">
        <v>273</v>
      </c>
      <c r="G36" s="30" t="n">
        <v>9825.6</v>
      </c>
      <c r="H36" s="30" t="n">
        <v>657.5</v>
      </c>
      <c r="I36" s="29" t="inlineStr">
        <is>
          <t>702.5</t>
        </is>
      </c>
      <c r="J36" s="29" t="inlineStr">
        <is>
          <t>2.3760</t>
        </is>
      </c>
      <c r="K36" s="29" t="n"/>
    </row>
    <row r="37" ht="31.1" customHeight="1">
      <c r="A37" s="59" t="n"/>
      <c r="B37" s="29" t="n"/>
      <c r="C37" s="29" t="inlineStr">
        <is>
          <t>PT26792</t>
        </is>
      </c>
      <c r="D37" s="60" t="n">
        <v>140519</v>
      </c>
      <c r="E37" s="29" t="inlineStr">
        <is>
          <t>L ModMax (Buffalo) Black 
74305</t>
        </is>
      </c>
      <c r="F37" s="29" t="n">
        <v>205</v>
      </c>
      <c r="G37" s="30" t="n">
        <v>6995.2</v>
      </c>
      <c r="H37" s="30" t="n">
        <v>463.3165</v>
      </c>
      <c r="I37" s="29" t="inlineStr">
        <is>
          <t>500.5141</t>
        </is>
      </c>
      <c r="J37" s="29" t="inlineStr">
        <is>
          <t>1.6367</t>
        </is>
      </c>
      <c r="K37" s="29" t="n"/>
    </row>
    <row r="38" ht="31.1" customHeight="1">
      <c r="A38" s="59" t="n"/>
      <c r="B38" s="29" t="n"/>
      <c r="C38" s="29" t="inlineStr">
        <is>
          <t>PT26792</t>
        </is>
      </c>
      <c r="D38" s="60" t="n">
        <v>140519</v>
      </c>
      <c r="E38" s="29" t="inlineStr">
        <is>
          <t>L ModMax (Buffalo) Black 
74305</t>
        </is>
      </c>
      <c r="F38" s="29" t="n">
        <v>43</v>
      </c>
      <c r="G38" s="30" t="n">
        <v>1372.3</v>
      </c>
      <c r="H38" s="30" t="n">
        <v>97.1835</v>
      </c>
      <c r="I38" s="29" t="inlineStr">
        <is>
          <t>104.9859</t>
        </is>
      </c>
      <c r="J38" s="29" t="inlineStr">
        <is>
          <t>0.3433</t>
        </is>
      </c>
      <c r="K38" s="29" t="inlineStr">
        <is>
          <t>Low selection if yes</t>
        </is>
      </c>
    </row>
    <row r="39" ht="31.1" customHeight="1">
      <c r="A39" s="59" t="n"/>
      <c r="B39" s="29" t="n"/>
      <c r="C39" s="29" t="inlineStr">
        <is>
          <t>PT26792</t>
        </is>
      </c>
      <c r="D39" s="60" t="n">
        <v>140519</v>
      </c>
      <c r="E39" s="29" t="inlineStr">
        <is>
          <t>L ModMax (Buffalo) Black 
74305</t>
        </is>
      </c>
      <c r="F39" s="29" t="n">
        <v>290</v>
      </c>
      <c r="G39" s="30" t="n">
        <v>10321.1</v>
      </c>
      <c r="H39" s="30" t="n">
        <v>694.5</v>
      </c>
      <c r="I39" s="29" t="inlineStr">
        <is>
          <t>739.5</t>
        </is>
      </c>
      <c r="J39" s="29" t="inlineStr">
        <is>
          <t>2.1780</t>
        </is>
      </c>
      <c r="K39" s="29" t="n"/>
    </row>
    <row r="40" ht="31.1" customHeight="1">
      <c r="A40" s="59" t="n"/>
      <c r="B40" s="29" t="n"/>
      <c r="C40" s="29" t="inlineStr">
        <is>
          <t>PT26792</t>
        </is>
      </c>
      <c r="D40" s="60" t="n">
        <v>140519</v>
      </c>
      <c r="E40" s="29" t="inlineStr">
        <is>
          <t>L ModMax (Buffalo) Black 
74305</t>
        </is>
      </c>
      <c r="F40" s="29" t="n">
        <v>263</v>
      </c>
      <c r="G40" s="30" t="n">
        <v>9318.799999999999</v>
      </c>
      <c r="H40" s="30" t="n">
        <v>629</v>
      </c>
      <c r="I40" s="29" t="inlineStr">
        <is>
          <t>674</t>
        </is>
      </c>
      <c r="J40" s="29" t="inlineStr">
        <is>
          <t>1.9800</t>
        </is>
      </c>
      <c r="K40" s="29" t="n"/>
    </row>
    <row r="41" ht="31.1" customHeight="1">
      <c r="A41" s="59" t="n"/>
      <c r="B41" s="29" t="n"/>
      <c r="C41" s="29" t="inlineStr">
        <is>
          <t>PT26792</t>
        </is>
      </c>
      <c r="D41" s="60" t="n">
        <v>140519</v>
      </c>
      <c r="E41" s="29" t="inlineStr">
        <is>
          <t>L ModMax (Buffalo) Black 
74305</t>
        </is>
      </c>
      <c r="F41" s="29" t="n">
        <v>290</v>
      </c>
      <c r="G41" s="30" t="n">
        <v>10255.8</v>
      </c>
      <c r="H41" s="30" t="n">
        <v>681</v>
      </c>
      <c r="I41" s="29" t="inlineStr">
        <is>
          <t>726</t>
        </is>
      </c>
      <c r="J41" s="29" t="inlineStr">
        <is>
          <t>2.4156</t>
        </is>
      </c>
      <c r="K41" s="29" t="n"/>
    </row>
    <row r="42" ht="31.1" customHeight="1">
      <c r="A42" s="59" t="n"/>
      <c r="B42" s="29" t="n"/>
      <c r="C42" s="29" t="inlineStr">
        <is>
          <t>PT26792</t>
        </is>
      </c>
      <c r="D42" s="60" t="n">
        <v>140519</v>
      </c>
      <c r="E42" s="29" t="inlineStr">
        <is>
          <t>L ModMax (Buffalo) Black 
74305</t>
        </is>
      </c>
      <c r="F42" s="29" t="n">
        <v>205</v>
      </c>
      <c r="G42" s="30" t="n">
        <v>7487.2</v>
      </c>
      <c r="H42" s="30" t="n">
        <v>453.2778</v>
      </c>
      <c r="I42" s="29" t="inlineStr">
        <is>
          <t>494.2778</t>
        </is>
      </c>
      <c r="J42" s="29" t="inlineStr">
        <is>
          <t>1.9844</t>
        </is>
      </c>
      <c r="K42" s="29" t="n"/>
    </row>
    <row r="43" ht="31.1" customHeight="1">
      <c r="A43" s="59" t="n"/>
      <c r="B43" s="29" t="n"/>
      <c r="C43" s="29" t="inlineStr">
        <is>
          <t>PT26792</t>
        </is>
      </c>
      <c r="D43" s="60" t="n">
        <v>140519</v>
      </c>
      <c r="E43" s="29" t="inlineStr">
        <is>
          <t>L ModMax (Buffalo) Black 
74305</t>
        </is>
      </c>
      <c r="F43" s="29" t="n">
        <v>20</v>
      </c>
      <c r="G43" s="30" t="n">
        <v>625.8</v>
      </c>
      <c r="H43" s="30" t="n">
        <v>44.2222</v>
      </c>
      <c r="I43" s="29" t="inlineStr">
        <is>
          <t>48.2222</t>
        </is>
      </c>
      <c r="J43" s="29" t="inlineStr">
        <is>
          <t>0.1936</t>
        </is>
      </c>
      <c r="K43" s="29" t="inlineStr">
        <is>
          <t>Low selection if yes</t>
        </is>
      </c>
    </row>
    <row r="44" ht="31.1" customHeight="1">
      <c r="A44" s="59" t="n"/>
      <c r="B44" s="29" t="n"/>
      <c r="C44" s="29" t="inlineStr">
        <is>
          <t>PT26F87</t>
        </is>
      </c>
      <c r="D44" s="60" t="n">
        <v>140522</v>
      </c>
      <c r="E44" s="29" t="inlineStr">
        <is>
          <t>L MOSSANO CANYON 72907</t>
        </is>
      </c>
      <c r="F44" s="29" t="n">
        <v>175</v>
      </c>
      <c r="G44" s="30" t="n">
        <v>8744.4</v>
      </c>
      <c r="H44" s="30" t="n">
        <v>640</v>
      </c>
      <c r="I44" s="29" t="inlineStr">
        <is>
          <t>685</t>
        </is>
      </c>
      <c r="J44" s="29" t="inlineStr">
        <is>
          <t>2.2176</t>
        </is>
      </c>
      <c r="K44" s="29" t="n"/>
    </row>
    <row r="45" ht="31.1" customHeight="1">
      <c r="A45" s="59" t="n"/>
      <c r="B45" s="29" t="n"/>
      <c r="C45" s="29" t="inlineStr">
        <is>
          <t>PT26F87</t>
        </is>
      </c>
      <c r="D45" s="60" t="n">
        <v>140522</v>
      </c>
      <c r="E45" s="29" t="inlineStr">
        <is>
          <t>L MOSSANO CANYON 72907</t>
        </is>
      </c>
      <c r="F45" s="29" t="n">
        <v>90</v>
      </c>
      <c r="G45" s="30" t="n">
        <v>4504.3</v>
      </c>
      <c r="H45" s="30" t="n">
        <v>332</v>
      </c>
      <c r="I45" s="29" t="inlineStr">
        <is>
          <t>377</t>
        </is>
      </c>
      <c r="J45" s="29" t="inlineStr">
        <is>
          <t>1.5840</t>
        </is>
      </c>
      <c r="K45" s="29" t="n"/>
    </row>
    <row r="46" ht="31.1" customHeight="1">
      <c r="A46" s="59" t="n"/>
      <c r="B46" s="29" t="n"/>
      <c r="C46" s="29" t="inlineStr">
        <is>
          <t>PT27781</t>
        </is>
      </c>
      <c r="D46" s="60" t="n">
        <v>140491</v>
      </c>
      <c r="E46" s="29" t="inlineStr">
        <is>
          <t>L LEESWORTH BUFFALO OCEAN U43809</t>
        </is>
      </c>
      <c r="F46" s="29" t="n">
        <v>163</v>
      </c>
      <c r="G46" s="30" t="n">
        <v>6024.9</v>
      </c>
      <c r="H46" s="30" t="n">
        <v>388</v>
      </c>
      <c r="I46" s="29" t="inlineStr">
        <is>
          <t>433</t>
        </is>
      </c>
      <c r="J46" s="29" t="inlineStr">
        <is>
          <t>1.2672</t>
        </is>
      </c>
      <c r="K46" s="29" t="n"/>
    </row>
    <row r="47">
      <c r="A47" s="61" t="n"/>
      <c r="B47" s="29" t="inlineStr">
        <is>
          <t>TOTAL OF:</t>
        </is>
      </c>
      <c r="C47" s="29" t="n"/>
      <c r="D47" s="29" t="n"/>
      <c r="E47" s="29" t="inlineStr">
        <is>
          <t>24 PALLETS</t>
        </is>
      </c>
      <c r="F47" s="29">
        <f>SUM(F20:F46)</f>
        <v/>
      </c>
      <c r="G47" s="29">
        <f>SUM(G20:G46)</f>
        <v/>
      </c>
      <c r="H47" s="29">
        <f>SUM(H20:H46)</f>
        <v/>
      </c>
      <c r="I47" s="29">
        <f>SUM(I20:I46)</f>
        <v/>
      </c>
      <c r="J47" s="29">
        <f>SUM(J20:J46)</f>
        <v/>
      </c>
      <c r="K47" s="29" t="n"/>
    </row>
    <row r="48" ht="31.1" customHeight="1"/>
    <row r="49" ht="31.1" customHeight="1">
      <c r="A49" s="27" t="inlineStr">
        <is>
          <t>Mark &amp; Nº</t>
        </is>
      </c>
      <c r="B49" s="27" t="inlineStr">
        <is>
          <t>Pallet
NO.</t>
        </is>
      </c>
      <c r="C49" s="27" t="inlineStr">
        <is>
          <t>P.O Nº</t>
        </is>
      </c>
      <c r="D49" s="27" t="inlineStr">
        <is>
          <t>ITEM Nº</t>
        </is>
      </c>
      <c r="E49" s="27" t="inlineStr">
        <is>
          <t>Description</t>
        </is>
      </c>
      <c r="F49" s="27" t="inlineStr">
        <is>
          <t>Quantity</t>
        </is>
      </c>
      <c r="G49" s="57" t="n"/>
      <c r="H49" s="27" t="inlineStr">
        <is>
          <t>N.W (kgs)</t>
        </is>
      </c>
      <c r="I49" s="27" t="inlineStr">
        <is>
          <t>G.W (kgs)</t>
        </is>
      </c>
      <c r="J49" s="27" t="inlineStr">
        <is>
          <t>CBM</t>
        </is>
      </c>
      <c r="K49" s="27" t="inlineStr">
        <is>
          <t>REMARKS</t>
        </is>
      </c>
    </row>
    <row r="50" ht="31.1" customHeight="1">
      <c r="A50" s="58" t="n"/>
      <c r="B50" s="58" t="n"/>
      <c r="C50" s="58" t="n"/>
      <c r="D50" s="58" t="n"/>
      <c r="E50" s="58" t="n"/>
      <c r="F50" s="27" t="inlineStr">
        <is>
          <t>PCS</t>
        </is>
      </c>
      <c r="G50" s="27" t="inlineStr">
        <is>
          <t>SF</t>
        </is>
      </c>
      <c r="H50" s="58" t="n"/>
      <c r="I50" s="58" t="n"/>
      <c r="J50" s="58" t="n"/>
      <c r="K50" s="58" t="n"/>
    </row>
    <row r="51" ht="31.1" customHeight="1">
      <c r="A51" s="59" t="inlineStr">
        <is>
          <t>VENDOR#:</t>
        </is>
      </c>
      <c r="B51" s="29" t="n"/>
      <c r="C51" s="29" t="inlineStr">
        <is>
          <t>PT27779</t>
        </is>
      </c>
      <c r="D51" s="60" t="n">
        <v>140491</v>
      </c>
      <c r="E51" s="29" t="inlineStr">
        <is>
          <t>L LEESWORTH BUFFALO OCEAN U43809</t>
        </is>
      </c>
      <c r="F51" s="29" t="n">
        <v>270</v>
      </c>
      <c r="G51" s="60" t="n">
        <v>10074</v>
      </c>
      <c r="H51" s="30" t="n">
        <v>660</v>
      </c>
      <c r="I51" s="29" t="inlineStr">
        <is>
          <t>705</t>
        </is>
      </c>
      <c r="J51" s="29" t="inlineStr">
        <is>
          <t>2.2176</t>
        </is>
      </c>
      <c r="K51" s="29" t="n"/>
    </row>
    <row r="52" ht="31.1" customHeight="1">
      <c r="A52" s="59" t="inlineStr">
        <is>
          <t>Des: L MINDANAO BUFFALO STEELU59504</t>
        </is>
      </c>
      <c r="B52" s="29" t="n"/>
      <c r="C52" s="29" t="inlineStr">
        <is>
          <t>PT27779</t>
        </is>
      </c>
      <c r="D52" s="60" t="n">
        <v>140491</v>
      </c>
      <c r="E52" s="29" t="inlineStr">
        <is>
          <t>L LEESWORTH BUFFALO OCEAN U43809</t>
        </is>
      </c>
      <c r="F52" s="29" t="n">
        <v>175</v>
      </c>
      <c r="G52" s="30" t="n">
        <v>6420.5</v>
      </c>
      <c r="H52" s="30" t="n">
        <v>657.5</v>
      </c>
      <c r="I52" s="29" t="inlineStr">
        <is>
          <t>702.5</t>
        </is>
      </c>
      <c r="J52" s="29" t="inlineStr">
        <is>
          <t>1.7424</t>
        </is>
      </c>
      <c r="K52" s="29" t="n"/>
    </row>
    <row r="53" ht="31.1" customHeight="1">
      <c r="A53" s="59" t="inlineStr">
        <is>
          <t>Case Qty:</t>
        </is>
      </c>
      <c r="B53" s="29" t="n"/>
      <c r="C53" s="29" t="inlineStr">
        <is>
          <t>PT27784</t>
        </is>
      </c>
      <c r="D53" s="60" t="n">
        <v>140491</v>
      </c>
      <c r="E53" s="29" t="inlineStr">
        <is>
          <t>L LEESWORTH BUFFALO OCEAN U43809</t>
        </is>
      </c>
      <c r="F53" s="29" t="n">
        <v>280</v>
      </c>
      <c r="G53" s="30" t="n">
        <v>10554.4</v>
      </c>
      <c r="H53" s="30" t="n">
        <v>625</v>
      </c>
      <c r="I53" s="29" t="inlineStr">
        <is>
          <t>670</t>
        </is>
      </c>
      <c r="J53" s="29" t="inlineStr">
        <is>
          <t>2.6532</t>
        </is>
      </c>
      <c r="K53" s="29" t="n"/>
    </row>
    <row r="54" ht="31.1" customHeight="1">
      <c r="A54" s="59" t="inlineStr">
        <is>
          <t>MADE IN CAMBODIA</t>
        </is>
      </c>
      <c r="B54" s="29" t="n"/>
      <c r="C54" s="29" t="inlineStr">
        <is>
          <t>PT27784</t>
        </is>
      </c>
      <c r="D54" s="60" t="n">
        <v>140491</v>
      </c>
      <c r="E54" s="29" t="inlineStr">
        <is>
          <t>L LEESWORTH BUFFALO OCEAN U43809</t>
        </is>
      </c>
      <c r="F54" s="29" t="n">
        <v>287</v>
      </c>
      <c r="G54" s="30" t="n">
        <v>10579.5</v>
      </c>
      <c r="H54" s="30" t="n">
        <v>644</v>
      </c>
      <c r="I54" s="29" t="inlineStr">
        <is>
          <t>689</t>
        </is>
      </c>
      <c r="J54" s="29" t="inlineStr">
        <is>
          <t>2.7324</t>
        </is>
      </c>
      <c r="K54" s="29" t="n"/>
    </row>
    <row r="55" ht="31.1" customHeight="1">
      <c r="A55" s="59" t="n"/>
      <c r="B55" s="29" t="n"/>
      <c r="C55" s="29" t="inlineStr">
        <is>
          <t>PT27T94</t>
        </is>
      </c>
      <c r="D55" s="60" t="n">
        <v>140478</v>
      </c>
      <c r="E55" s="29" t="inlineStr">
        <is>
          <t>L LEESWORTH BUFFALO DARK BROWN</t>
        </is>
      </c>
      <c r="F55" s="29" t="n">
        <v>245</v>
      </c>
      <c r="G55" s="30" t="n">
        <v>10217.3</v>
      </c>
      <c r="H55" s="30" t="n">
        <v>707</v>
      </c>
      <c r="I55" s="29" t="inlineStr">
        <is>
          <t>752</t>
        </is>
      </c>
      <c r="J55" s="29" t="inlineStr">
        <is>
          <t>2.3364</t>
        </is>
      </c>
      <c r="K55" s="29" t="n"/>
    </row>
    <row r="56" ht="31.1" customHeight="1">
      <c r="A56" s="59" t="n"/>
      <c r="B56" s="29" t="n"/>
      <c r="C56" s="29" t="inlineStr">
        <is>
          <t>PT27T94</t>
        </is>
      </c>
      <c r="D56" s="60" t="n">
        <v>140478</v>
      </c>
      <c r="E56" s="29" t="inlineStr">
        <is>
          <t>L LEESWORTH BUFFALO DARK BROWN</t>
        </is>
      </c>
      <c r="F56" s="29" t="n">
        <v>260</v>
      </c>
      <c r="G56" s="30" t="n">
        <v>10982.6</v>
      </c>
      <c r="H56" s="30" t="n">
        <v>762</v>
      </c>
      <c r="I56" s="29" t="inlineStr">
        <is>
          <t>807</t>
        </is>
      </c>
      <c r="J56" s="29" t="inlineStr">
        <is>
          <t>2.5740</t>
        </is>
      </c>
      <c r="K56" s="29" t="n"/>
    </row>
    <row r="57" ht="31.1" customHeight="1">
      <c r="A57" s="59" t="n"/>
      <c r="B57" s="29" t="n"/>
      <c r="C57" s="29" t="inlineStr">
        <is>
          <t>PT27T94</t>
        </is>
      </c>
      <c r="D57" s="60" t="n">
        <v>140478</v>
      </c>
      <c r="E57" s="29" t="inlineStr">
        <is>
          <t>L LEESWORTH BUFFALO DARK BROWN</t>
        </is>
      </c>
      <c r="F57" s="29" t="n">
        <v>270</v>
      </c>
      <c r="G57" s="30" t="n">
        <v>11221.2</v>
      </c>
      <c r="H57" s="30" t="n">
        <v>777</v>
      </c>
      <c r="I57" s="29" t="inlineStr">
        <is>
          <t>822</t>
        </is>
      </c>
      <c r="J57" s="29" t="inlineStr">
        <is>
          <t>2.5740</t>
        </is>
      </c>
      <c r="K57" s="29" t="n"/>
    </row>
    <row r="58" ht="31.1" customHeight="1">
      <c r="A58" s="59" t="n"/>
      <c r="B58" s="29" t="n"/>
      <c r="C58" s="29" t="inlineStr">
        <is>
          <t>PT27T94</t>
        </is>
      </c>
      <c r="D58" s="60" t="n">
        <v>140478</v>
      </c>
      <c r="E58" s="29" t="inlineStr">
        <is>
          <t>L LEESWORTH BUFFALO DARK BROWN</t>
        </is>
      </c>
      <c r="F58" s="29" t="n">
        <v>255</v>
      </c>
      <c r="G58" s="60" t="n">
        <v>10497</v>
      </c>
      <c r="H58" s="30" t="n">
        <v>723.5</v>
      </c>
      <c r="I58" s="29" t="inlineStr">
        <is>
          <t>768.5</t>
        </is>
      </c>
      <c r="J58" s="29" t="inlineStr">
        <is>
          <t>2.3760</t>
        </is>
      </c>
      <c r="K58" s="29" t="n"/>
    </row>
    <row r="59" ht="31.1" customHeight="1">
      <c r="A59" s="59" t="n"/>
      <c r="B59" s="29" t="n"/>
      <c r="C59" s="29" t="inlineStr">
        <is>
          <t>PT27T94</t>
        </is>
      </c>
      <c r="D59" s="60" t="n">
        <v>140478</v>
      </c>
      <c r="E59" s="29" t="inlineStr">
        <is>
          <t>L LEESWORTH BUFFALO DARK BROWN</t>
        </is>
      </c>
      <c r="F59" s="29" t="n">
        <v>195</v>
      </c>
      <c r="G59" s="30" t="n">
        <v>8273.700000000001</v>
      </c>
      <c r="H59" s="30" t="n">
        <v>568</v>
      </c>
      <c r="I59" s="29" t="inlineStr">
        <is>
          <t>613</t>
        </is>
      </c>
      <c r="J59" s="29" t="inlineStr">
        <is>
          <t>2.2968</t>
        </is>
      </c>
      <c r="K59" s="29" t="n"/>
    </row>
    <row r="60" ht="31.1" customHeight="1">
      <c r="A60" s="59" t="n"/>
      <c r="B60" s="29" t="n"/>
      <c r="C60" s="29" t="inlineStr">
        <is>
          <t>PT28714</t>
        </is>
      </c>
      <c r="D60" s="60" t="n">
        <v>140467</v>
      </c>
      <c r="E60" s="29" t="inlineStr">
        <is>
          <t>L GENOA  COCONUT 47704</t>
        </is>
      </c>
      <c r="F60" s="29" t="n">
        <v>115</v>
      </c>
      <c r="G60" s="30" t="n">
        <v>6042.1</v>
      </c>
      <c r="H60" s="30" t="n">
        <v>473.3836</v>
      </c>
      <c r="I60" s="29" t="inlineStr">
        <is>
          <t>517.9957</t>
        </is>
      </c>
      <c r="J60" s="29" t="inlineStr">
        <is>
          <t>2.0807</t>
        </is>
      </c>
      <c r="K60" s="29" t="n"/>
    </row>
    <row r="61" ht="31.1" customHeight="1">
      <c r="A61" s="59" t="n"/>
      <c r="B61" s="29" t="n"/>
      <c r="C61" s="29" t="inlineStr">
        <is>
          <t>PT28714</t>
        </is>
      </c>
      <c r="D61" s="60" t="n">
        <v>140467</v>
      </c>
      <c r="E61" s="29" t="inlineStr">
        <is>
          <t>L GENOA  COCONUT 47704</t>
        </is>
      </c>
      <c r="F61" s="29" t="n">
        <v>1</v>
      </c>
      <c r="G61" s="30" t="n">
        <v>55.1</v>
      </c>
      <c r="H61" s="30" t="n">
        <v>4.1164</v>
      </c>
      <c r="I61" s="29" t="inlineStr">
        <is>
          <t>4.5043</t>
        </is>
      </c>
      <c r="J61" s="29" t="inlineStr">
        <is>
          <t>0.0181</t>
        </is>
      </c>
      <c r="K61" s="29" t="inlineStr">
        <is>
          <t>Low selection if yes</t>
        </is>
      </c>
    </row>
    <row r="62" ht="31.1" customHeight="1">
      <c r="A62" s="59" t="n"/>
      <c r="B62" s="29" t="n"/>
      <c r="C62" s="29" t="inlineStr">
        <is>
          <t>PT28714</t>
        </is>
      </c>
      <c r="D62" s="60" t="n">
        <v>140467</v>
      </c>
      <c r="E62" s="29" t="inlineStr">
        <is>
          <t>L GENOA  COCONUT 47704</t>
        </is>
      </c>
      <c r="F62" s="29" t="n">
        <v>115</v>
      </c>
      <c r="G62" s="30" t="n">
        <v>6145.4</v>
      </c>
      <c r="H62" s="30" t="n">
        <v>576</v>
      </c>
      <c r="I62" s="29" t="inlineStr">
        <is>
          <t>621</t>
        </is>
      </c>
      <c r="J62" s="29" t="inlineStr">
        <is>
          <t>2.3760</t>
        </is>
      </c>
      <c r="K62" s="29" t="n"/>
    </row>
    <row r="63">
      <c r="A63" s="61" t="n"/>
      <c r="B63" s="29" t="inlineStr">
        <is>
          <t>TOTAL OF:</t>
        </is>
      </c>
      <c r="C63" s="29" t="n"/>
      <c r="D63" s="29" t="n"/>
      <c r="E63" s="29" t="inlineStr">
        <is>
          <t>11 PALLETS</t>
        </is>
      </c>
      <c r="F63" s="29">
        <f>SUM(F51:F62)</f>
        <v/>
      </c>
      <c r="G63" s="29">
        <f>SUM(G51:G62)</f>
        <v/>
      </c>
      <c r="H63" s="29">
        <f>SUM(H51:H62)</f>
        <v/>
      </c>
      <c r="I63" s="29">
        <f>SUM(I51:I62)</f>
        <v/>
      </c>
      <c r="J63" s="29">
        <f>SUM(J51:J62)</f>
        <v/>
      </c>
      <c r="K63" s="29" t="n"/>
    </row>
    <row r="64" ht="31.1" customHeight="1">
      <c r="A64" s="61" t="n"/>
      <c r="B64" s="29" t="inlineStr">
        <is>
          <t>TOTAL OF:</t>
        </is>
      </c>
      <c r="C64" s="29" t="n"/>
      <c r="D64" s="29" t="n"/>
      <c r="E64" s="29" t="inlineStr">
        <is>
          <t>35 PALLETS</t>
        </is>
      </c>
      <c r="F64" s="29">
        <f>SUM(F20:F46,F51:F62)</f>
        <v/>
      </c>
      <c r="G64" s="29">
        <f>SUM(G20:G46,G51:G62)</f>
        <v/>
      </c>
      <c r="H64" s="29">
        <f>SUM(H20:H46,H51:H62)</f>
        <v/>
      </c>
      <c r="I64" s="29">
        <f>SUM(I20:I46,I51:I62)</f>
        <v/>
      </c>
      <c r="J64" s="29">
        <f>SUM(J20:J46,J51:J62)</f>
        <v/>
      </c>
      <c r="K64" s="29" t="n"/>
    </row>
    <row r="65">
      <c r="B65" s="29" t="inlineStr">
        <is>
          <t>TOTAL OF:</t>
        </is>
      </c>
      <c r="C65" s="29" t="inlineStr">
        <is>
          <t>BUFFALO LEATHER</t>
        </is>
      </c>
      <c r="E65" s="29" t="inlineStr">
        <is>
          <t>23 PALLETS</t>
        </is>
      </c>
      <c r="F65" s="29" t="n">
        <v>6019</v>
      </c>
      <c r="G65" s="30" t="n">
        <v>223213.9</v>
      </c>
      <c r="H65" s="30" t="n">
        <v>15001.5</v>
      </c>
      <c r="I65" s="30" t="n">
        <v>16036.5</v>
      </c>
      <c r="J65" s="30" t="n">
        <v>52.15319999999998</v>
      </c>
    </row>
    <row r="66">
      <c r="B66" s="29" t="inlineStr">
        <is>
          <t>TOTAL OF:</t>
        </is>
      </c>
      <c r="C66" s="29" t="inlineStr">
        <is>
          <t>COW LEATHER</t>
        </is>
      </c>
      <c r="E66" s="29" t="inlineStr">
        <is>
          <t>12 PALLETS</t>
        </is>
      </c>
      <c r="F66" s="29" t="n">
        <v>1931</v>
      </c>
      <c r="G66" s="30" t="n">
        <v>104006.4</v>
      </c>
      <c r="H66" s="30" t="n">
        <v>9415</v>
      </c>
      <c r="I66" s="30" t="n">
        <v>9955</v>
      </c>
      <c r="J66" s="30" t="n">
        <v>30.0564</v>
      </c>
    </row>
    <row r="67" ht="31.1" customHeight="1"/>
    <row r="68" ht="42" customHeight="1">
      <c r="A68" s="62" t="inlineStr">
        <is>
          <t>Country of Original Cambodia</t>
        </is>
      </c>
      <c r="F68" s="62" t="n"/>
      <c r="G68" s="40" t="n"/>
      <c r="H68" s="40" t="n"/>
      <c r="I68" s="40" t="n"/>
      <c r="J68" s="33" t="n"/>
      <c r="K68" s="9" t="n"/>
      <c r="L68" s="34" t="n"/>
      <c r="M68" s="63" t="n"/>
    </row>
    <row r="69" ht="61.5" customHeight="1">
      <c r="A69" s="64" t="inlineStr">
        <is>
          <t>Manufacture:</t>
        </is>
      </c>
      <c r="B69" s="6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69" s="65" t="n"/>
      <c r="G69" s="65" t="n"/>
      <c r="H69" s="65" t="n"/>
      <c r="I69" s="40" t="n"/>
      <c r="J69" s="33" t="n"/>
      <c r="K69" s="9" t="n"/>
      <c r="L69" s="34" t="n"/>
      <c r="M69" s="63" t="n"/>
    </row>
    <row r="70" ht="44.1" customHeight="1">
      <c r="A70" s="66" t="inlineStr">
        <is>
          <t>BENEFICIARY BANK：BANK OF CHINA(HONG KONG)LIMITED PHNOM PENH BRANCH
                                          /BANK OF CHINA PHNOM PENH BRANCH</t>
        </is>
      </c>
      <c r="F70" s="66" t="n"/>
      <c r="G70" s="66" t="n"/>
      <c r="H70" s="66" t="n"/>
      <c r="I70" s="66" t="n"/>
      <c r="J70" s="33" t="n"/>
      <c r="K70" s="67" t="n"/>
      <c r="L70" s="36" t="n"/>
      <c r="M70" s="63" t="n"/>
    </row>
    <row r="71" ht="24.75" customHeight="1">
      <c r="A71" s="67" t="inlineStr">
        <is>
          <t>A/C NO:100001100764430</t>
        </is>
      </c>
      <c r="M71" s="9" t="n"/>
    </row>
    <row r="72" ht="27" customHeight="1">
      <c r="A72" s="67" t="inlineStr">
        <is>
          <t>SWIFT CODE  ：BKCHKHPPXXX</t>
        </is>
      </c>
      <c r="M72" s="9" t="n"/>
    </row>
    <row r="73" ht="31.05" customHeight="1">
      <c r="A73" s="9" t="n"/>
      <c r="B73" s="9" t="n"/>
      <c r="C73" s="9" t="n"/>
      <c r="D73" s="9" t="n"/>
      <c r="E73" s="9" t="n"/>
      <c r="F73" s="9" t="n"/>
      <c r="G73" s="40" t="n"/>
      <c r="H73" s="40" t="n"/>
      <c r="I73" s="63" t="inlineStr">
        <is>
          <t>CALIFOR UPHOLSTERY MATERIALS CO., LTD.</t>
        </is>
      </c>
      <c r="J73" s="33" t="n"/>
      <c r="K73" s="9" t="n"/>
      <c r="L73" s="9" t="n"/>
      <c r="M73" s="9" t="n"/>
    </row>
    <row r="74" ht="31.05" customHeight="1">
      <c r="A74" s="9" t="n"/>
      <c r="B74" s="9" t="n"/>
      <c r="C74" s="9" t="n"/>
      <c r="D74" s="9" t="n"/>
      <c r="E74" s="9" t="n"/>
      <c r="F74" s="9" t="n"/>
      <c r="G74" s="40" t="n"/>
      <c r="H74" s="40" t="n"/>
      <c r="I74" s="33" t="n"/>
      <c r="J74" s="9" t="n"/>
      <c r="K74" s="9" t="n"/>
      <c r="L74" s="9" t="n"/>
      <c r="M74" s="9" t="n"/>
    </row>
    <row r="75" ht="31.05" customHeight="1">
      <c r="A75" s="9" t="n"/>
      <c r="B75" s="9" t="n"/>
      <c r="C75" s="9" t="n"/>
      <c r="D75" s="9" t="n"/>
      <c r="E75" s="9" t="n"/>
      <c r="F75" s="9" t="n"/>
      <c r="G75" s="40" t="n"/>
      <c r="H75" s="40" t="n"/>
      <c r="I75" s="40" t="n"/>
      <c r="J75" s="9" t="n"/>
      <c r="K75" s="9" t="n"/>
      <c r="L75" s="9" t="n"/>
      <c r="M75" s="9" t="n"/>
    </row>
    <row r="76" ht="31.05" customHeight="1">
      <c r="A76" s="9" t="n"/>
      <c r="B76" s="9" t="n"/>
      <c r="C76" s="9" t="n"/>
      <c r="D76" s="9" t="n"/>
      <c r="E76" s="9" t="n"/>
      <c r="F76" s="9" t="n"/>
      <c r="G76" s="40" t="n"/>
      <c r="H76" s="40" t="n"/>
      <c r="I76" s="68" t="inlineStr">
        <is>
          <t>ZENG XUELI</t>
        </is>
      </c>
      <c r="J76" s="9" t="n"/>
      <c r="K76" s="9" t="n"/>
      <c r="L76" s="9" t="n"/>
      <c r="M76" s="9" t="n"/>
    </row>
    <row r="77" ht="31.05" customHeight="1">
      <c r="A77" s="9" t="n"/>
      <c r="B77" s="9" t="n"/>
      <c r="C77" s="9" t="n"/>
      <c r="D77" s="9" t="n"/>
      <c r="E77" s="9" t="n"/>
      <c r="F77" s="9" t="n"/>
      <c r="G77" s="40" t="n"/>
      <c r="H77" s="40" t="n"/>
      <c r="I77" s="9" t="n"/>
      <c r="J77" s="68" t="n"/>
      <c r="K77" s="68" t="n"/>
      <c r="L77" s="9" t="n"/>
      <c r="M77" s="9" t="n"/>
    </row>
    <row r="78" ht="31.05" customHeight="1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</row>
    <row r="79" ht="31.05" customHeight="1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</row>
    <row r="80" ht="31.05" customHeight="1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</row>
    <row r="81" ht="31.05" customHeight="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</row>
    <row r="82" ht="31.05" customHeight="1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</row>
    <row r="83" ht="31.05" customHeight="1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</row>
    <row r="84" ht="31.05" customHeight="1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</row>
    <row r="85" ht="31.05" customHeight="1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</row>
    <row r="86" ht="31.05" customHeight="1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</row>
    <row r="87" ht="31.05" customHeight="1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</row>
    <row r="88" ht="31.05" customHeight="1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</row>
    <row r="89" ht="31.05" customHeight="1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</row>
    <row r="90" ht="31.05" customHeight="1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</row>
    <row r="91" ht="31.05" customHeight="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</row>
    <row r="92" ht="31.05" customHeight="1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</row>
    <row r="93" ht="31.05" customHeight="1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</row>
    <row r="94" ht="31.05" customHeight="1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</row>
    <row r="95" ht="31.05" customHeight="1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</row>
    <row r="96" ht="31.05" customHeight="1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</row>
    <row r="97" ht="42" customHeight="1">
      <c r="A97" s="9" t="n"/>
      <c r="F97" s="9" t="n"/>
      <c r="G97" s="9" t="n"/>
      <c r="H97" s="9" t="n"/>
      <c r="I97" s="9" t="n"/>
      <c r="J97" s="9" t="n"/>
      <c r="K97" s="9" t="n"/>
      <c r="L97" s="9" t="n"/>
      <c r="M97" s="9" t="n"/>
    </row>
    <row r="98" ht="61.5" customHeight="1">
      <c r="A98" s="9" t="n"/>
      <c r="B98" s="9" t="n"/>
      <c r="F98" s="9" t="n"/>
      <c r="G98" s="9" t="n"/>
      <c r="H98" s="9" t="n"/>
      <c r="I98" s="9" t="n"/>
      <c r="J98" s="9" t="n"/>
      <c r="K98" s="9" t="n"/>
      <c r="L98" s="9" t="n"/>
      <c r="M98" s="9" t="n"/>
    </row>
    <row r="99" ht="44.1" customHeight="1">
      <c r="A99" s="9" t="n"/>
      <c r="F99" s="9" t="n"/>
      <c r="G99" s="9" t="n"/>
      <c r="H99" s="9" t="n"/>
      <c r="I99" s="9" t="n"/>
      <c r="J99" s="9" t="n"/>
      <c r="K99" s="9" t="n"/>
      <c r="L99" s="9" t="n"/>
      <c r="M99" s="9" t="n"/>
    </row>
    <row r="100" ht="24.75" customHeight="1">
      <c r="A100" s="9" t="n"/>
      <c r="M100" s="9" t="n"/>
    </row>
    <row r="101" ht="27" customHeight="1">
      <c r="A101" s="9" t="n"/>
      <c r="M101" s="9" t="n"/>
    </row>
    <row r="102" ht="15.6" customHeight="1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</row>
    <row r="103" ht="51" customHeight="1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</row>
    <row r="104" ht="51" customHeight="1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47">
    <mergeCell ref="D49:D50"/>
    <mergeCell ref="B9:E9"/>
    <mergeCell ref="B18:B19"/>
    <mergeCell ref="B15:E15"/>
    <mergeCell ref="H49:H50"/>
    <mergeCell ref="A1:K1"/>
    <mergeCell ref="A70:E70"/>
    <mergeCell ref="J49:J50"/>
    <mergeCell ref="B10:E10"/>
    <mergeCell ref="A101:L101"/>
    <mergeCell ref="A6:K6"/>
    <mergeCell ref="I18:I19"/>
    <mergeCell ref="A71:L71"/>
    <mergeCell ref="F18:G18"/>
    <mergeCell ref="B16:E16"/>
    <mergeCell ref="A99:E99"/>
    <mergeCell ref="E49:E50"/>
    <mergeCell ref="A18:A19"/>
    <mergeCell ref="A100:L100"/>
    <mergeCell ref="A72:L72"/>
    <mergeCell ref="B49:B50"/>
    <mergeCell ref="A3:K3"/>
    <mergeCell ref="D18:D19"/>
    <mergeCell ref="J18:J19"/>
    <mergeCell ref="C64"/>
    <mergeCell ref="A2:K2"/>
    <mergeCell ref="C63"/>
    <mergeCell ref="B11:E11"/>
    <mergeCell ref="C47"/>
    <mergeCell ref="C18:C19"/>
    <mergeCell ref="A97:E97"/>
    <mergeCell ref="A5:K5"/>
    <mergeCell ref="H18:H19"/>
    <mergeCell ref="B14:E14"/>
    <mergeCell ref="B98:E98"/>
    <mergeCell ref="B8:E8"/>
    <mergeCell ref="A4:K4"/>
    <mergeCell ref="E18:E19"/>
    <mergeCell ref="B13:E13"/>
    <mergeCell ref="K49:K50"/>
    <mergeCell ref="B69:E69"/>
    <mergeCell ref="A68:E68"/>
    <mergeCell ref="F49:G49"/>
    <mergeCell ref="A49:A50"/>
    <mergeCell ref="C49:C50"/>
    <mergeCell ref="I49:I50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2025-10-25T07:40:41Z</dcterms:created>
  <dcterms:modified xmlns:dcterms="http://purl.org/dc/terms/" xmlns:xsi="http://www.w3.org/2001/XMLSchema-instance" xsi:type="dcterms:W3CDTF">2025-10-25T07:40:42Z</dcterms:modified>
</cp:coreProperties>
</file>