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_xlnm.Print_Area" localSheetId="0">'Invoice'!$A$1:$G$37</definedName>
    <definedName name="_xlnm.Print_Area" localSheetId="1">'Packing list'!$A$1:$K$58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##,00.00"/>
  </numFmts>
  <fonts count="34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sz val="11"/>
    </font>
    <font>
      <name val="Times New Roman"/>
      <charset val="134"/>
      <b val="1"/>
      <sz val="20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Times New Roman"/>
      <b val="1"/>
      <sz val="12"/>
    </font>
    <font>
      <name val="Times New Roman"/>
      <sz val="12"/>
    </font>
    <font>
      <sz val="1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1">
    <xf numFmtId="0" fontId="0" fillId="0" borderId="0"/>
  </cellStyleXfs>
  <cellXfs count="138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2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3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top" wrapText="1"/>
    </xf>
    <xf numFmtId="49" fontId="10" fillId="0" borderId="7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 wrapText="1"/>
    </xf>
    <xf numFmtId="3" fontId="10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left" vertical="top" wrapText="1"/>
    </xf>
    <xf numFmtId="49" fontId="10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3" fontId="6" fillId="0" borderId="3" applyAlignment="1" pivotButton="0" quotePrefix="0" xfId="0">
      <alignment horizontal="center" vertical="center"/>
    </xf>
    <xf numFmtId="4" fontId="6" fillId="0" borderId="3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3" fillId="0" borderId="0" pivotButton="0" quotePrefix="0" xfId="0"/>
    <xf numFmtId="2" fontId="2" fillId="0" borderId="0" pivotButton="0" quotePrefix="0" xfId="0"/>
    <xf numFmtId="2" fontId="2" fillId="0" borderId="0" applyAlignment="1" pivotButton="0" quotePrefix="0" xfId="0">
      <alignment vertical="top"/>
    </xf>
    <xf numFmtId="2" fontId="4" fillId="0" borderId="0" applyAlignment="1" pivotButton="0" quotePrefix="0" xfId="0">
      <alignment vertical="center"/>
    </xf>
    <xf numFmtId="0" fontId="1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vertical="center"/>
    </xf>
    <xf numFmtId="164" fontId="17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2" fontId="10" fillId="0" borderId="3" applyAlignment="1" pivotButton="0" quotePrefix="0" xfId="0">
      <alignment horizontal="center" vertical="center" wrapText="1"/>
    </xf>
    <xf numFmtId="2" fontId="6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right"/>
    </xf>
    <xf numFmtId="0" fontId="17" fillId="0" borderId="0" pivotButton="0" quotePrefix="0" xfId="0"/>
    <xf numFmtId="0" fontId="21" fillId="0" borderId="0" pivotButton="0" quotePrefix="0" xfId="0"/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right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0" fillId="0" borderId="6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24" fillId="0" borderId="0" applyAlignment="1" pivotButton="0" quotePrefix="0" xfId="0">
      <alignment vertical="top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9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4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16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49" fontId="10" fillId="0" borderId="3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1" fillId="0" borderId="0" pivotButton="0" quotePrefix="0" xfId="0"/>
    <xf numFmtId="0" fontId="0" fillId="0" borderId="5" pivotButton="0" quotePrefix="0" xfId="0"/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164" fontId="17" fillId="0" borderId="0" applyAlignment="1" pivotButton="0" quotePrefix="0" xfId="0">
      <alignment horizontal="left" vertical="center"/>
    </xf>
    <xf numFmtId="0" fontId="31" fillId="0" borderId="16" applyAlignment="1" pivotButton="0" quotePrefix="0" xfId="0">
      <alignment horizontal="center" vertical="center" wrapText="1"/>
    </xf>
    <xf numFmtId="0" fontId="32" fillId="0" borderId="17" applyAlignment="1" pivotButton="0" quotePrefix="0" xfId="0">
      <alignment horizontal="center" vertical="center" wrapText="1"/>
    </xf>
    <xf numFmtId="49" fontId="32" fillId="0" borderId="16" applyAlignment="1" pivotButton="0" quotePrefix="0" xfId="0">
      <alignment horizontal="center" vertical="center" wrapText="1"/>
    </xf>
    <xf numFmtId="0" fontId="32" fillId="0" borderId="16" applyAlignment="1" pivotButton="0" quotePrefix="0" xfId="0">
      <alignment horizontal="center" vertical="center" wrapText="1"/>
    </xf>
    <xf numFmtId="4" fontId="32" fillId="0" borderId="16" applyAlignment="1" pivotButton="0" quotePrefix="0" xfId="0">
      <alignment horizontal="center" vertical="center" wrapText="1"/>
    </xf>
    <xf numFmtId="0" fontId="32" fillId="0" borderId="18" applyAlignment="1" pivotButton="0" quotePrefix="0" xfId="0">
      <alignment horizontal="center" vertical="center" wrapText="1"/>
    </xf>
    <xf numFmtId="0" fontId="32" fillId="0" borderId="19" applyAlignment="1" pivotButton="0" quotePrefix="0" xfId="0">
      <alignment horizontal="center" vertical="center" wrapText="1"/>
    </xf>
    <xf numFmtId="0" fontId="31" fillId="0" borderId="16" applyAlignment="1" pivotButton="0" quotePrefix="0" xfId="0">
      <alignment horizontal="center" vertical="center"/>
    </xf>
    <xf numFmtId="165" fontId="31" fillId="0" borderId="16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22" pivotButton="0" quotePrefix="0" xfId="0"/>
    <xf numFmtId="0" fontId="32" fillId="0" borderId="17" applyAlignment="1" pivotButton="0" quotePrefix="0" xfId="0">
      <alignment horizontal="left" vertical="top" wrapText="1"/>
    </xf>
    <xf numFmtId="3" fontId="32" fillId="0" borderId="16" applyAlignment="1" pivotButton="0" quotePrefix="0" xfId="0">
      <alignment horizontal="center" vertical="center" wrapText="1"/>
    </xf>
    <xf numFmtId="0" fontId="32" fillId="0" borderId="18" applyAlignment="1" pivotButton="0" quotePrefix="0" xfId="0">
      <alignment horizontal="left" vertical="top" wrapText="1"/>
    </xf>
    <xf numFmtId="0" fontId="33" fillId="0" borderId="16" applyAlignment="1" pivotButton="0" quotePrefix="0" xfId="0">
      <alignment horizontal="left" vertical="top"/>
    </xf>
    <xf numFmtId="3" fontId="31" fillId="0" borderId="16" applyAlignment="1" pivotButton="0" quotePrefix="0" xfId="0">
      <alignment horizontal="center" vertical="center"/>
    </xf>
    <xf numFmtId="4" fontId="31" fillId="0" borderId="16" applyAlignment="1" pivotButton="0" quotePrefix="0" xfId="0">
      <alignment horizontal="center" vertical="center"/>
    </xf>
    <xf numFmtId="2" fontId="31" fillId="0" borderId="16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top"/>
    </xf>
    <xf numFmtId="0" fontId="31" fillId="0" borderId="0" applyAlignment="1" pivotButton="0" quotePrefix="0" xfId="0">
      <alignment horizontal="center" vertical="center"/>
    </xf>
    <xf numFmtId="3" fontId="31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0" fontId="33" fillId="0" borderId="26" applyAlignment="1" pivotButton="0" quotePrefix="0" xfId="0">
      <alignment horizontal="left" vertical="top"/>
    </xf>
    <xf numFmtId="49" fontId="31" fillId="0" borderId="26" applyAlignment="1" pivotButton="0" quotePrefix="0" xfId="0">
      <alignment horizontal="center" vertical="center"/>
    </xf>
    <xf numFmtId="0" fontId="31" fillId="0" borderId="2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4</col>
      <colOff>271145</colOff>
      <row>37</row>
      <rowOff>183515</rowOff>
    </from>
    <to>
      <col>6</col>
      <colOff>449580</colOff>
      <row>42</row>
      <rowOff>120016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81620" y="14625955"/>
          <a:ext cx="2578735" cy="13271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797560</colOff>
      <row>38</row>
      <rowOff>73660</rowOff>
    </from>
    <to>
      <col>5</col>
      <colOff>34103</colOff>
      <row>41</row>
      <rowOff>164652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969760" y="14782800"/>
          <a:ext cx="1845945" cy="94805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636905</colOff>
      <row>61</row>
      <rowOff>5715</rowOff>
    </from>
    <to>
      <col>9</col>
      <colOff>488054</colOff>
      <row>64</row>
      <rowOff>67943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358880" y="22788880"/>
          <a:ext cx="1660525" cy="633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6350</colOff>
      <row>60</row>
      <rowOff>133985</rowOff>
    </from>
    <to>
      <col>9</col>
      <colOff>755352</colOff>
      <row>67</row>
      <rowOff>118745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0728325" y="22726650"/>
          <a:ext cx="2558415" cy="13182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4"/>
  <sheetViews>
    <sheetView tabSelected="1" view="pageBreakPreview" topLeftCell="A20" zoomScale="87" zoomScaleNormal="83" workbookViewId="0">
      <selection activeCell="A27" sqref="A27:D27"/>
    </sheetView>
  </sheetViews>
  <sheetFormatPr baseColWidth="8" defaultColWidth="7.109375" defaultRowHeight="14.4"/>
  <cols>
    <col width="23.33203125" customWidth="1" style="74" min="1" max="2"/>
    <col width="46" customWidth="1" style="74" min="3" max="3"/>
    <col width="21.5546875" customWidth="1" style="74" min="4" max="4"/>
    <col width="17.5546875" customWidth="1" style="74" min="5" max="5"/>
    <col width="18.44140625" customWidth="1" style="74" min="6" max="6"/>
    <col width="21.6640625" customWidth="1" style="75" min="7" max="7"/>
    <col width="25.109375" customWidth="1" style="74" min="8" max="8"/>
    <col width="15.5546875" customWidth="1" style="74" min="9" max="9"/>
    <col width="10.33203125" customWidth="1" style="74" min="10" max="10"/>
    <col width="12.44140625" customWidth="1" style="74" min="12" max="12"/>
  </cols>
  <sheetData>
    <row r="1" ht="38.25" customHeight="1" s="74">
      <c r="A1" s="73" t="inlineStr">
        <is>
          <t>CALIFOR UPHOLSTERY MATERIALS CO., LTD.</t>
        </is>
      </c>
    </row>
    <row r="2" ht="24" customHeight="1" s="74">
      <c r="A2" s="76" t="inlineStr">
        <is>
          <t>XIN BAVET SEZ, Road No. 316A, Trapeang Bon and  Prey Kokir  Villages, Prey Kokir  Commune, Chantrea District,</t>
        </is>
      </c>
    </row>
    <row r="3" ht="17.25" customHeight="1" s="74">
      <c r="A3" s="77" t="inlineStr">
        <is>
          <t>Svay Rieng Province, Kingdom of Cambodia.</t>
        </is>
      </c>
    </row>
    <row r="4" ht="17.25" customHeight="1" s="74">
      <c r="A4" s="77" t="inlineStr">
        <is>
          <t>VAT:L001-901903209</t>
        </is>
      </c>
    </row>
    <row r="5" ht="25.5" customHeight="1" s="74">
      <c r="A5" s="7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</row>
    <row r="6" ht="83.25" customHeight="1" s="74">
      <c r="A6" s="80" t="inlineStr">
        <is>
          <t>INVOICE</t>
        </is>
      </c>
      <c r="B6" s="81" t="n"/>
      <c r="C6" s="81" t="n"/>
      <c r="D6" s="81" t="n"/>
      <c r="E6" s="81" t="n"/>
      <c r="F6" s="81" t="n"/>
      <c r="G6" s="81" t="n"/>
    </row>
    <row r="7" ht="14.25" customHeight="1" s="74">
      <c r="A7" s="37" t="n"/>
      <c r="B7" s="37" t="n"/>
      <c r="C7" s="37" t="n"/>
      <c r="D7" s="37" t="n"/>
      <c r="E7" s="37" t="n"/>
      <c r="F7" s="37" t="inlineStr">
        <is>
          <t>Ref No.:</t>
        </is>
      </c>
      <c r="G7" s="37">
        <f>'Packing list'!K7</f>
        <v/>
      </c>
    </row>
    <row r="8" ht="30" customHeight="1" s="74">
      <c r="A8" s="47" t="inlineStr">
        <is>
          <t>EXPORTER:</t>
        </is>
      </c>
      <c r="B8" s="48" t="inlineStr">
        <is>
          <t>CALIFOR UPHOLSTERY MATERIALS CO., LTD.</t>
        </is>
      </c>
      <c r="C8" s="48" t="n"/>
      <c r="E8" s="48" t="n"/>
      <c r="F8" s="39" t="inlineStr">
        <is>
          <t>INVOICE NO :</t>
        </is>
      </c>
      <c r="G8" s="39">
        <f>'Packing list'!K8</f>
        <v/>
      </c>
    </row>
    <row r="9" ht="21" customHeight="1" s="74">
      <c r="A9" s="37" t="n"/>
      <c r="B9" s="49" t="inlineStr">
        <is>
          <t>XIN BAVET SEZ, Road No. 316A, Trapeang Bon and Prey Kokir Villages,</t>
        </is>
      </c>
      <c r="C9" s="49" t="n"/>
      <c r="E9" s="37" t="n"/>
      <c r="F9" s="39" t="inlineStr">
        <is>
          <t>Date:</t>
        </is>
      </c>
      <c r="G9" s="112">
        <f>'Packing list'!K9</f>
        <v/>
      </c>
    </row>
    <row r="10" ht="22.5" customHeight="1" s="74">
      <c r="A10" s="37" t="n"/>
      <c r="B10" s="49" t="inlineStr">
        <is>
          <t>Prey Kokir Commune, Chantrea District,Svay Rieng Province, Kingdom of Cambodia .</t>
        </is>
      </c>
      <c r="C10" s="49" t="n"/>
      <c r="E10" s="37" t="n"/>
      <c r="F10" s="50" t="inlineStr">
        <is>
          <t>DAF:</t>
        </is>
      </c>
      <c r="G10" s="39" t="inlineStr">
        <is>
          <t>BAVET</t>
        </is>
      </c>
    </row>
    <row r="11" ht="20.25" customHeight="1" s="74">
      <c r="A11" s="37" t="n"/>
      <c r="B11" s="49" t="inlineStr">
        <is>
          <t>Tel: +855   975910636</t>
        </is>
      </c>
      <c r="C11" s="49" t="n"/>
      <c r="E11" s="37" t="n"/>
      <c r="F11" s="51" t="inlineStr">
        <is>
          <t>ETD：</t>
        </is>
      </c>
      <c r="G11" s="112">
        <f>G9</f>
        <v/>
      </c>
    </row>
    <row r="12" ht="18.9" customHeight="1" s="74">
      <c r="A12" s="37" t="n"/>
      <c r="B12" s="37" t="n"/>
      <c r="C12" s="37" t="n"/>
      <c r="D12" s="37" t="n"/>
      <c r="E12" s="37" t="n"/>
      <c r="F12" s="51" t="inlineStr">
        <is>
          <t>ETA:</t>
        </is>
      </c>
      <c r="G12" s="112">
        <f>G11+1</f>
        <v/>
      </c>
    </row>
    <row r="13" ht="25.5" customHeight="1" s="74">
      <c r="A13" s="52" t="inlineStr">
        <is>
          <t>CONSIGNEE :</t>
        </is>
      </c>
      <c r="B13" s="53" t="inlineStr">
        <is>
          <t>Wanek Furniture Co., LTD.</t>
        </is>
      </c>
      <c r="C13" s="54" t="n"/>
      <c r="E13" s="55" t="n"/>
      <c r="F13" s="55" t="n"/>
      <c r="G13" s="56" t="n"/>
    </row>
    <row r="14" ht="25.5" customHeight="1" s="74">
      <c r="A14" s="37" t="n"/>
      <c r="B14" s="57" t="inlineStr">
        <is>
          <t>Lot D_5A_CN, D_5C_CN, D_5E_CN, My Phuoc 3 Industrial Park, Thoi Hoa Ward, Ho Chi Minh City, Vietnam.</t>
        </is>
      </c>
      <c r="C14" s="57" t="n"/>
      <c r="D14" s="58" t="n"/>
      <c r="E14" s="58" t="n"/>
      <c r="F14" s="58" t="n"/>
    </row>
    <row r="15" ht="25.5" customHeight="1" s="74">
      <c r="A15" s="37" t="n"/>
      <c r="B15" s="59" t="inlineStr">
        <is>
          <t>P+84 650 3655 200 EXT:7074 MS EMILY(C&amp;L)/MS DOROTHY(CR) EXT:7036 MS JANE (PURCHASING)</t>
        </is>
      </c>
      <c r="C15" s="59" t="n"/>
      <c r="D15" s="60" t="n"/>
      <c r="E15" s="60" t="n"/>
      <c r="F15" s="60" t="n"/>
    </row>
    <row r="16" ht="27.75" customHeight="1" s="74">
      <c r="A16" s="61" t="inlineStr">
        <is>
          <t xml:space="preserve">SHIP: </t>
        </is>
      </c>
      <c r="B16" s="37" t="inlineStr">
        <is>
          <t>BY TRUCK FROM BAVET, SVAY RIENG, CAMBODIA TO HO CHI MINH, VIETNAM.</t>
        </is>
      </c>
      <c r="C16" s="37" t="n"/>
      <c r="F16" s="75" t="n"/>
    </row>
    <row r="17" ht="27.75" customHeight="1" s="74">
      <c r="A17" s="62" t="n"/>
      <c r="B17" s="62" t="n"/>
      <c r="C17" s="62" t="n"/>
    </row>
    <row r="18" ht="35.1" customHeight="1" s="74">
      <c r="A18" s="113" t="inlineStr">
        <is>
          <t>Mark &amp; No.</t>
        </is>
      </c>
      <c r="B18" s="113" t="inlineStr">
        <is>
          <t>P.O. No.</t>
        </is>
      </c>
      <c r="C18" s="113" t="inlineStr">
        <is>
          <t>Description</t>
        </is>
      </c>
      <c r="D18" s="113" t="inlineStr">
        <is>
          <t>ITEM Nº</t>
        </is>
      </c>
      <c r="E18" s="113" t="inlineStr">
        <is>
          <t>Quantity
(SF)</t>
        </is>
      </c>
      <c r="F18" s="113" t="inlineStr">
        <is>
          <t>Unit price
(USD)</t>
        </is>
      </c>
      <c r="G18" s="113" t="inlineStr">
        <is>
          <t>Amount(USD)</t>
        </is>
      </c>
    </row>
    <row r="19" ht="30" customHeight="1" s="74">
      <c r="A19" s="114" t="inlineStr">
        <is>
          <t>VENDOR#:</t>
        </is>
      </c>
      <c r="B19" s="115" t="inlineStr">
        <is>
          <t>PT26792/PT27779
PT27781/PT27784
PT27T94</t>
        </is>
      </c>
      <c r="C19" s="116" t="inlineStr">
        <is>
          <t>L LEESWORTH BUFFALO DARK BROWN
L LEESWORTH BUFFALO OCEAN U43809
L ModMax (Buffalo) Black 
74305</t>
        </is>
      </c>
      <c r="D19" s="115" t="inlineStr">
        <is>
          <t>140478/140491
140519</t>
        </is>
      </c>
      <c r="E19" s="117" t="n">
        <v>223213.9</v>
      </c>
      <c r="F19" s="117">
        <f>G19/E19</f>
        <v/>
      </c>
      <c r="G19" s="117" t="n">
        <v>205616.64</v>
      </c>
    </row>
    <row r="20" ht="30" customHeight="1" s="74">
      <c r="A20" s="118" t="inlineStr">
        <is>
          <t>Des: L MINDANAO BUFFALO STEELU59504</t>
        </is>
      </c>
      <c r="B20" s="115" t="inlineStr">
        <is>
          <t>PT1ZX64/PT26F87
PT28714</t>
        </is>
      </c>
      <c r="C20" s="116" t="inlineStr">
        <is>
          <t>L DAHLMOORE ALMOND U13200
L GENOA  COCONUT 47704
L MOSSANO CANYON 72907</t>
        </is>
      </c>
      <c r="D20" s="115" t="inlineStr">
        <is>
          <t>140467/140499
140522</t>
        </is>
      </c>
      <c r="E20" s="117" t="n">
        <v>104006.4</v>
      </c>
      <c r="F20" s="117">
        <f>G20/E20</f>
        <v/>
      </c>
      <c r="G20" s="117" t="n">
        <v>131014.783</v>
      </c>
    </row>
    <row r="21" ht="30" customHeight="1" s="74">
      <c r="A21" s="119" t="inlineStr">
        <is>
          <t>MADE IN CAMBODIA</t>
        </is>
      </c>
      <c r="B21" s="115" t="n"/>
      <c r="C21" s="116" t="n"/>
      <c r="D21" s="115" t="n"/>
      <c r="E21" s="117" t="n"/>
      <c r="F21" s="117" t="n"/>
      <c r="G21" s="117" t="n"/>
    </row>
    <row r="22" ht="35.1" customHeight="1" s="74">
      <c r="A22" s="120" t="n"/>
      <c r="B22" s="120" t="inlineStr">
        <is>
          <t>TOTAL OF:</t>
        </is>
      </c>
      <c r="C22" s="120" t="inlineStr">
        <is>
          <t>35 PALLETS</t>
        </is>
      </c>
      <c r="D22" s="120" t="n"/>
      <c r="E22" s="121">
        <f>SUM(E19:E21)</f>
        <v/>
      </c>
      <c r="F22" s="120" t="n"/>
      <c r="G22" s="121">
        <f>SUM(G19:G21)</f>
        <v/>
      </c>
    </row>
    <row r="23" ht="24.75" customHeight="1" s="74"/>
    <row r="24" ht="42" customHeight="1" s="74">
      <c r="A24" s="82" t="inlineStr">
        <is>
          <t>Country of Original Cambodia</t>
        </is>
      </c>
      <c r="E24" s="37" t="n"/>
      <c r="F24" s="37" t="n"/>
      <c r="G24" s="76" t="n"/>
    </row>
    <row r="25" ht="61.5" customHeight="1" s="74">
      <c r="A25" s="67" t="inlineStr">
        <is>
          <t>Manufacture:</t>
        </is>
      </c>
      <c r="B25" s="8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5" s="83" t="n"/>
      <c r="F25" s="37" t="n"/>
      <c r="G25" s="76" t="n"/>
    </row>
    <row r="26" ht="42" customHeight="1" s="74">
      <c r="A26" s="84" t="inlineStr">
        <is>
          <t>BENEFICIARY BANK：BANK OF CHINA(HONG KONG)LIMITED PHNOM PENH BRANCH
                                                  /BANK OF CHINA PHNOM PENH BRANCH</t>
        </is>
      </c>
      <c r="E26" s="84" t="n"/>
      <c r="F26" s="84" t="n"/>
      <c r="G26" s="76" t="n"/>
    </row>
    <row r="27" ht="24.75" customHeight="1" s="74">
      <c r="A27" s="85" t="inlineStr">
        <is>
          <t>A/C NO:100001100764430</t>
        </is>
      </c>
    </row>
    <row r="28" ht="27" customHeight="1" s="74">
      <c r="A28" s="85" t="inlineStr">
        <is>
          <t>SWIFT CODE  ：BKCHKHPPXXX</t>
        </is>
      </c>
    </row>
    <row r="29" ht="42" customHeight="1" s="74">
      <c r="E29" s="49" t="n"/>
      <c r="F29" s="70" t="inlineStr">
        <is>
          <t>CALIFOR UPHOLSTERY MATERIALS CO., LTD.</t>
        </is>
      </c>
      <c r="G29" s="76" t="n"/>
    </row>
    <row r="30" ht="24.75" customHeight="1" s="74">
      <c r="E30" s="37" t="n"/>
      <c r="F30" s="71" t="inlineStr">
        <is>
          <t>Sign &amp; Stamp</t>
        </is>
      </c>
    </row>
    <row r="31" ht="27" customHeight="1" s="74">
      <c r="E31" s="37" t="n"/>
      <c r="F31" s="37" t="n"/>
    </row>
    <row r="32" ht="21" customHeight="1" s="74">
      <c r="E32" s="37" t="n"/>
      <c r="F32" s="72" t="n"/>
      <c r="G32" s="72" t="n"/>
    </row>
    <row r="33" ht="39" customHeight="1" s="74">
      <c r="F33" s="72" t="inlineStr">
        <is>
          <t>ZENG XUELI</t>
        </is>
      </c>
    </row>
    <row r="34" ht="39" customHeight="1" s="74"/>
    <row r="35" ht="39" customHeight="1" s="74"/>
    <row r="36" ht="21" customHeight="1" s="74"/>
    <row r="37" ht="21" customHeight="1" s="74"/>
    <row r="38" ht="21" customHeight="1" s="74"/>
    <row r="39" ht="25.5" customHeight="1" s="74"/>
    <row r="40" ht="21" customHeight="1" s="74"/>
    <row r="41" ht="21" customHeight="1" s="74"/>
    <row r="42" ht="21" customHeight="1" s="74"/>
    <row r="43" ht="21" customHeight="1" s="74"/>
    <row r="44" ht="21" customHeight="1" s="74"/>
    <row r="45" ht="17.25" customHeight="1" s="74"/>
    <row r="46"/>
    <row r="47"/>
    <row r="48"/>
    <row r="49"/>
    <row r="50"/>
    <row r="51"/>
    <row r="52"/>
    <row r="53"/>
    <row r="54"/>
    <row r="55"/>
    <row r="56"/>
    <row r="57" ht="15" customHeight="1" s="74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61.5" customHeight="1" s="74"/>
    <row r="201"/>
    <row r="202"/>
    <row r="203"/>
    <row r="204"/>
  </sheetData>
  <mergeCells count="13">
    <mergeCell ref="A1:G1"/>
    <mergeCell ref="A6:G6"/>
    <mergeCell ref="A4:G4"/>
    <mergeCell ref="B25:D25"/>
    <mergeCell ref="A28:G28"/>
    <mergeCell ref="A27:G27"/>
    <mergeCell ref="A3:G3"/>
    <mergeCell ref="A26:D26"/>
    <mergeCell ref="A2:G2"/>
    <mergeCell ref="A24:D24"/>
    <mergeCell ref="A200:C200"/>
    <mergeCell ref="B22"/>
    <mergeCell ref="A5:G5"/>
  </mergeCells>
  <conditionalFormatting sqref="J19:J29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3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51"/>
  <sheetViews>
    <sheetView view="pageBreakPreview" topLeftCell="A42" zoomScale="85" zoomScaleNormal="83" workbookViewId="0">
      <selection activeCell="E48" sqref="E48"/>
    </sheetView>
  </sheetViews>
  <sheetFormatPr baseColWidth="8" defaultColWidth="7.109375" defaultRowHeight="14.4"/>
  <cols>
    <col width="23.88671875" customWidth="1" style="88" min="1" max="1"/>
    <col width="16.109375" customWidth="1" style="87" min="2" max="2"/>
    <col width="28.109375" customWidth="1" style="88" min="3" max="3"/>
    <col width="15.5546875" customWidth="1" style="88" min="4" max="4"/>
    <col width="49.21875" customWidth="1" style="88" min="5" max="5"/>
    <col width="14.6640625" customWidth="1" style="88" min="6" max="6"/>
    <col width="13.109375" customWidth="1" style="88" min="7" max="7"/>
    <col width="12.6640625" customWidth="1" style="88" min="8" max="8"/>
    <col width="14.44140625" customWidth="1" style="88" min="9" max="9"/>
    <col width="16.88671875" customWidth="1" style="89" min="10" max="10"/>
    <col width="22" customWidth="1" style="90" min="11" max="11"/>
    <col width="12.77734375" customWidth="1" style="107" min="12" max="12"/>
    <col width="25.109375" customWidth="1" style="88" min="13" max="13"/>
    <col width="15.5546875" customWidth="1" style="88" min="14" max="14"/>
    <col width="10.33203125" customWidth="1" style="88" min="15" max="15"/>
    <col width="7.109375" customWidth="1" style="88" min="16" max="16"/>
    <col width="12.44140625" customWidth="1" style="88" min="17" max="17"/>
    <col width="7.109375" customWidth="1" style="88" min="18" max="18"/>
    <col width="7.109375" customWidth="1" style="88" min="19" max="16384"/>
  </cols>
  <sheetData>
    <row r="1" ht="38.25" customHeight="1" s="74">
      <c r="A1" s="86" t="inlineStr">
        <is>
          <t>CALIFOR UPHOLSTERY MATERIALS CO., LTD.</t>
        </is>
      </c>
      <c r="L1" s="33" t="n"/>
    </row>
    <row r="2" ht="24" customHeight="1" s="74">
      <c r="A2" s="91" t="inlineStr">
        <is>
          <t xml:space="preserve"> XIN BAVET SEZ, Road No. 316A, Trapeang Bon and  Prey Kokir  Villages, Prey Kokir  Commune, Chantrea District, </t>
        </is>
      </c>
      <c r="L2" s="34" t="n"/>
    </row>
    <row r="3" ht="25.5" customHeight="1" s="74">
      <c r="A3" s="92" t="inlineStr">
        <is>
          <t>Svay Rieng Province, Kingdom of Cambodia.</t>
        </is>
      </c>
      <c r="L3" s="35" t="n"/>
    </row>
    <row r="4" ht="25.5" customHeight="1" s="74">
      <c r="A4" s="91" t="inlineStr">
        <is>
          <t>VAT:L001-901903209</t>
        </is>
      </c>
      <c r="L4" s="35" t="n"/>
    </row>
    <row r="5" ht="25.5" customHeight="1" s="74">
      <c r="A5" s="93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  <c r="H5" s="79" t="n"/>
      <c r="I5" s="79" t="n"/>
      <c r="J5" s="79" t="n"/>
      <c r="K5" s="79" t="n"/>
      <c r="L5" s="35" t="n"/>
    </row>
    <row r="6" ht="54" customHeight="1" s="74">
      <c r="A6" s="94" t="inlineStr">
        <is>
          <t>PACKING LIST</t>
        </is>
      </c>
      <c r="B6" s="81" t="n"/>
      <c r="C6" s="81" t="n"/>
      <c r="D6" s="81" t="n"/>
      <c r="E6" s="81" t="n"/>
      <c r="F6" s="81" t="n"/>
      <c r="G6" s="81" t="n"/>
      <c r="H6" s="81" t="n"/>
      <c r="I6" s="81" t="n"/>
      <c r="J6" s="81" t="n"/>
      <c r="K6" s="81" t="n"/>
      <c r="L6" s="36" t="n"/>
    </row>
    <row r="7" ht="14.25" customHeight="1" s="74">
      <c r="A7" s="90" t="n"/>
      <c r="C7" s="90" t="n"/>
      <c r="D7" s="90" t="n"/>
      <c r="E7" s="90" t="n"/>
      <c r="F7" s="90" t="n"/>
      <c r="G7" s="90" t="n"/>
      <c r="H7" s="90" t="n"/>
      <c r="J7" s="99" t="inlineStr">
        <is>
          <t>Ref No.:</t>
        </is>
      </c>
      <c r="K7" s="37" t="inlineStr">
        <is>
          <t>CLF2025-291</t>
        </is>
      </c>
    </row>
    <row r="8" ht="30" customHeight="1" s="74">
      <c r="A8" s="7" t="inlineStr">
        <is>
          <t>EXPORTER:</t>
        </is>
      </c>
      <c r="B8" s="95" t="inlineStr">
        <is>
          <t>CALIFOR UPHOLSTERY MATERIALS CO., LTD.</t>
        </is>
      </c>
      <c r="G8" s="8" t="n"/>
      <c r="H8" s="8" t="n"/>
      <c r="J8" s="38" t="inlineStr">
        <is>
          <t>INVOICE NO :</t>
        </is>
      </c>
      <c r="K8" s="39" t="inlineStr">
        <is>
          <t>CLW250037</t>
        </is>
      </c>
    </row>
    <row r="9" ht="21" customHeight="1" s="74">
      <c r="A9" s="90" t="n"/>
      <c r="B9" s="96" t="inlineStr">
        <is>
          <t>XIN BAVET SEZ, Road No. 316A, Trapeang Bon and Prey Kokir Villages,</t>
        </is>
      </c>
      <c r="G9" s="90" t="n"/>
      <c r="H9" s="90" t="n"/>
      <c r="J9" s="38" t="inlineStr">
        <is>
          <t>Date:</t>
        </is>
      </c>
      <c r="K9" s="112" t="n">
        <v>45918</v>
      </c>
    </row>
    <row r="10" ht="22.5" customHeight="1" s="74">
      <c r="A10" s="90" t="n"/>
      <c r="B10" s="96" t="inlineStr">
        <is>
          <t>Prey Kokir Commune, Chantrea District,Svay Rieng Province, Kingdom of Cambodia</t>
        </is>
      </c>
      <c r="G10" s="90" t="n"/>
      <c r="H10" s="90" t="n"/>
      <c r="J10" s="38">
        <f>Invoice!F10</f>
        <v/>
      </c>
      <c r="K10" s="39" t="inlineStr">
        <is>
          <t>BAVET</t>
        </is>
      </c>
    </row>
    <row r="11" ht="20.25" customHeight="1" s="74">
      <c r="A11" s="90" t="n"/>
      <c r="B11" s="96" t="inlineStr">
        <is>
          <t>Tel: +855   975910636</t>
        </is>
      </c>
      <c r="G11" s="90" t="n"/>
      <c r="H11" s="90" t="n"/>
      <c r="J11" s="38" t="inlineStr">
        <is>
          <t>ETD：</t>
        </is>
      </c>
      <c r="K11" s="112">
        <f>K9</f>
        <v/>
      </c>
      <c r="L11" s="34" t="n"/>
    </row>
    <row r="12" ht="20.1" customHeight="1" s="74">
      <c r="A12" s="90" t="n"/>
      <c r="C12" s="90" t="n"/>
      <c r="D12" s="90" t="n"/>
      <c r="E12" s="90" t="n"/>
      <c r="F12" s="90" t="n"/>
      <c r="G12" s="90" t="n"/>
      <c r="H12" s="90" t="n"/>
      <c r="J12" s="38" t="inlineStr">
        <is>
          <t>ETA:</t>
        </is>
      </c>
      <c r="K12" s="112">
        <f>K11+1</f>
        <v/>
      </c>
      <c r="L12" s="34" t="n"/>
    </row>
    <row r="13" ht="25.5" customHeight="1" s="74">
      <c r="A13" s="9" t="inlineStr">
        <is>
          <t>CONSIGNEE :</t>
        </is>
      </c>
      <c r="B13" s="97" t="inlineStr">
        <is>
          <t>Wanek Furniture Co., LTD</t>
        </is>
      </c>
      <c r="G13" s="10" t="n"/>
      <c r="H13" s="10" t="n"/>
      <c r="I13" s="10" t="n"/>
      <c r="J13" s="41" t="n"/>
      <c r="L13" s="34" t="n"/>
    </row>
    <row r="14" ht="25.5" customHeight="1" s="74">
      <c r="A14" s="90" t="n"/>
      <c r="B14" s="98" t="inlineStr">
        <is>
          <t>Lot D_5A_CN, D_5C_CN, D_5E_CN, My Phuoc 3 Industrial Park, Thoi Hoa Ward, Ho Chi Minh City, Vietnam.</t>
        </is>
      </c>
      <c r="F14" s="11" t="n"/>
      <c r="G14" s="11" t="n"/>
      <c r="H14" s="11" t="n"/>
      <c r="I14" s="11" t="n"/>
      <c r="L14" s="34" t="n"/>
    </row>
    <row r="15" ht="17.25" customHeight="1" s="74">
      <c r="A15" s="90" t="n"/>
      <c r="B15" s="99" t="inlineStr">
        <is>
          <t>P+84 650 3655 200 EXT:7074 MS EMILY(C&amp;L)/MS DOROTHY(CR) EXT:7036 MS JANE (PURCHASING)</t>
        </is>
      </c>
      <c r="F15" s="13" t="n"/>
      <c r="G15" s="13" t="n"/>
      <c r="H15" s="13" t="n"/>
      <c r="I15" s="13" t="n"/>
      <c r="L15" s="34" t="n"/>
    </row>
    <row r="16" ht="27.75" customHeight="1" s="74">
      <c r="A16" s="14" t="inlineStr">
        <is>
          <t xml:space="preserve">SHIP: </t>
        </is>
      </c>
      <c r="B16" s="96" t="inlineStr">
        <is>
          <t>BY TRUCK FROM BAVET, SVAY RIENG, CAMBODIA TO HO CHI MINH, VIETNAM.</t>
        </is>
      </c>
      <c r="I16" s="89" t="n"/>
    </row>
    <row r="17" ht="24" customHeight="1" s="74">
      <c r="A17" s="15" t="n"/>
      <c r="C17" s="15" t="n"/>
      <c r="D17" s="15" t="n"/>
    </row>
    <row r="18" ht="31.1" customHeight="1" s="74">
      <c r="A18" s="113" t="inlineStr">
        <is>
          <t>Mark &amp; Nº</t>
        </is>
      </c>
      <c r="B18" s="113" t="inlineStr">
        <is>
          <t>Pallet
NO.</t>
        </is>
      </c>
      <c r="C18" s="113" t="inlineStr">
        <is>
          <t>P.O Nº</t>
        </is>
      </c>
      <c r="D18" s="113" t="inlineStr">
        <is>
          <t>ITEM Nº</t>
        </is>
      </c>
      <c r="E18" s="113" t="inlineStr">
        <is>
          <t>Description</t>
        </is>
      </c>
      <c r="F18" s="113" t="inlineStr">
        <is>
          <t>Quantity</t>
        </is>
      </c>
      <c r="G18" s="122" t="n"/>
      <c r="H18" s="113" t="inlineStr">
        <is>
          <t>N.W (kgs)</t>
        </is>
      </c>
      <c r="I18" s="113" t="inlineStr">
        <is>
          <t>G.W (kgs)</t>
        </is>
      </c>
      <c r="J18" s="113" t="inlineStr">
        <is>
          <t>CBM</t>
        </is>
      </c>
      <c r="K18" s="113" t="inlineStr">
        <is>
          <t>REMARKS</t>
        </is>
      </c>
    </row>
    <row r="19" ht="31.1" customHeight="1" s="74">
      <c r="A19" s="123" t="n"/>
      <c r="B19" s="123" t="n"/>
      <c r="C19" s="123" t="n"/>
      <c r="D19" s="123" t="n"/>
      <c r="E19" s="123" t="n"/>
      <c r="F19" s="113" t="inlineStr">
        <is>
          <t>PCS</t>
        </is>
      </c>
      <c r="G19" s="113" t="inlineStr">
        <is>
          <t>SF</t>
        </is>
      </c>
      <c r="H19" s="123" t="n"/>
      <c r="I19" s="123" t="n"/>
      <c r="J19" s="123" t="n"/>
      <c r="K19" s="123" t="n"/>
    </row>
    <row r="20" ht="31.1" customHeight="1" s="74">
      <c r="A20" s="124" t="inlineStr">
        <is>
          <t>VENDOR#:</t>
        </is>
      </c>
      <c r="B20" s="116" t="inlineStr">
        <is>
          <t>1-24</t>
        </is>
      </c>
      <c r="C20" s="115" t="inlineStr">
        <is>
          <t>PT1ZX64</t>
        </is>
      </c>
      <c r="D20" s="115" t="n">
        <v>140499</v>
      </c>
      <c r="E20" s="115" t="inlineStr">
        <is>
          <t>L DAHLMOORE ALMOND U13200</t>
        </is>
      </c>
      <c r="F20" s="125" t="n">
        <v>206</v>
      </c>
      <c r="G20" s="117" t="n">
        <v>10801.1</v>
      </c>
      <c r="H20" s="117" t="n">
        <v>1016.5</v>
      </c>
      <c r="I20" s="117" t="n">
        <v>1061.5</v>
      </c>
      <c r="J20" s="117" t="n">
        <v>2.772</v>
      </c>
      <c r="K20" s="114" t="n"/>
    </row>
    <row r="21" ht="31.1" customHeight="1" s="74">
      <c r="A21" s="126" t="inlineStr">
        <is>
          <t>Des: L MINDANAO BUFFALO STEELU59504</t>
        </is>
      </c>
      <c r="B21" s="116" t="inlineStr">
        <is>
          <t>2-24</t>
        </is>
      </c>
      <c r="C21" s="115" t="inlineStr">
        <is>
          <t>PT1ZX64</t>
        </is>
      </c>
      <c r="D21" s="115" t="n">
        <v>140499</v>
      </c>
      <c r="E21" s="115" t="inlineStr">
        <is>
          <t>L DAHLMOORE ALMOND U13200</t>
        </is>
      </c>
      <c r="F21" s="125" t="n">
        <v>198</v>
      </c>
      <c r="G21" s="117" t="n">
        <v>11008.5</v>
      </c>
      <c r="H21" s="117" t="n">
        <v>1038.5</v>
      </c>
      <c r="I21" s="117" t="n">
        <v>1083.5</v>
      </c>
      <c r="J21" s="117" t="n">
        <v>2.97</v>
      </c>
      <c r="K21" s="118" t="n"/>
    </row>
    <row r="22" ht="31.1" customHeight="1" s="74">
      <c r="A22" s="126" t="inlineStr">
        <is>
          <t>Case Qty:</t>
        </is>
      </c>
      <c r="B22" s="116" t="inlineStr">
        <is>
          <t>3-24</t>
        </is>
      </c>
      <c r="C22" s="115" t="inlineStr">
        <is>
          <t>PT1ZX64</t>
        </is>
      </c>
      <c r="D22" s="115" t="n">
        <v>140499</v>
      </c>
      <c r="E22" s="115" t="inlineStr">
        <is>
          <t>L DAHLMOORE ALMOND U13200</t>
        </is>
      </c>
      <c r="F22" s="125" t="n">
        <v>176</v>
      </c>
      <c r="G22" s="117" t="n">
        <v>10005.8</v>
      </c>
      <c r="H22" s="117" t="n">
        <v>937.5</v>
      </c>
      <c r="I22" s="117" t="n">
        <v>982.5</v>
      </c>
      <c r="J22" s="117" t="n">
        <v>2.8512</v>
      </c>
      <c r="K22" s="118" t="n"/>
    </row>
    <row r="23" ht="31.1" customHeight="1" s="74">
      <c r="A23" s="126" t="inlineStr">
        <is>
          <t>MADE IN CAMBODIA</t>
        </is>
      </c>
      <c r="B23" s="116" t="inlineStr">
        <is>
          <t>4-24</t>
        </is>
      </c>
      <c r="C23" s="115" t="inlineStr">
        <is>
          <t>PT1ZX64</t>
        </is>
      </c>
      <c r="D23" s="115" t="n">
        <v>140499</v>
      </c>
      <c r="E23" s="115" t="inlineStr">
        <is>
          <t>L DAHLMOORE ALMOND U13200</t>
        </is>
      </c>
      <c r="F23" s="125" t="n">
        <v>180</v>
      </c>
      <c r="G23" s="117" t="n">
        <v>10109.1</v>
      </c>
      <c r="H23" s="117" t="n">
        <v>973</v>
      </c>
      <c r="I23" s="117" t="n">
        <v>1018</v>
      </c>
      <c r="J23" s="117" t="n">
        <v>2.772</v>
      </c>
      <c r="K23" s="118" t="n"/>
    </row>
    <row r="24" ht="31.1" customHeight="1" s="74">
      <c r="A24" s="126" t="n"/>
      <c r="B24" s="116" t="inlineStr">
        <is>
          <t>5-24</t>
        </is>
      </c>
      <c r="C24" s="115" t="inlineStr">
        <is>
          <t>PT1ZX64</t>
        </is>
      </c>
      <c r="D24" s="115" t="n">
        <v>140499</v>
      </c>
      <c r="E24" s="115" t="inlineStr">
        <is>
          <t>L DAHLMOORE ALMOND U13200</t>
        </is>
      </c>
      <c r="F24" s="125" t="n">
        <v>115</v>
      </c>
      <c r="G24" s="117" t="n">
        <v>6503.8</v>
      </c>
      <c r="H24" s="117" t="n">
        <v>602.7754</v>
      </c>
      <c r="I24" s="117" t="n">
        <v>646.6314</v>
      </c>
      <c r="J24" s="117" t="n">
        <v>2.1226</v>
      </c>
      <c r="K24" s="118" t="n"/>
    </row>
    <row r="25" ht="31.1" customHeight="1" s="74">
      <c r="A25" s="126" t="n"/>
      <c r="B25" s="123" t="n"/>
      <c r="C25" s="115" t="inlineStr">
        <is>
          <t>PT1ZX64</t>
        </is>
      </c>
      <c r="D25" s="115" t="n">
        <v>140499</v>
      </c>
      <c r="E25" s="115" t="inlineStr">
        <is>
          <t>L DAHLMOORE ALMOND U13200</t>
        </is>
      </c>
      <c r="F25" s="125" t="n">
        <v>3</v>
      </c>
      <c r="G25" s="117" t="n">
        <v>157.2</v>
      </c>
      <c r="H25" s="117" t="n">
        <v>15.7246</v>
      </c>
      <c r="I25" s="117" t="n">
        <v>16.8686</v>
      </c>
      <c r="J25" s="117" t="n">
        <v>0.0554</v>
      </c>
      <c r="K25" s="118" t="inlineStr">
        <is>
          <t>Low selection if yes</t>
        </is>
      </c>
    </row>
    <row r="26" ht="31.1" customHeight="1" s="74">
      <c r="A26" s="126" t="n"/>
      <c r="B26" s="116" t="inlineStr">
        <is>
          <t>6-24</t>
        </is>
      </c>
      <c r="C26" s="115" t="inlineStr">
        <is>
          <t>PT1ZX64</t>
        </is>
      </c>
      <c r="D26" s="115" t="n">
        <v>140499</v>
      </c>
      <c r="E26" s="115" t="inlineStr">
        <is>
          <t>L DAHLMOORE ALMOND U13200</t>
        </is>
      </c>
      <c r="F26" s="125" t="n">
        <v>190</v>
      </c>
      <c r="G26" s="117" t="n">
        <v>10038.5</v>
      </c>
      <c r="H26" s="117" t="n">
        <v>940</v>
      </c>
      <c r="I26" s="117" t="n">
        <v>985</v>
      </c>
      <c r="J26" s="117" t="n">
        <v>2.8908</v>
      </c>
      <c r="K26" s="118" t="n"/>
    </row>
    <row r="27" ht="31.1" customHeight="1" s="74">
      <c r="A27" s="126" t="n"/>
      <c r="B27" s="116" t="inlineStr">
        <is>
          <t>7-24</t>
        </is>
      </c>
      <c r="C27" s="115" t="inlineStr">
        <is>
          <t>PT1ZX64</t>
        </is>
      </c>
      <c r="D27" s="115" t="n">
        <v>140499</v>
      </c>
      <c r="E27" s="115" t="inlineStr">
        <is>
          <t>L DAHLMOORE ALMOND U13200</t>
        </is>
      </c>
      <c r="F27" s="125" t="n">
        <v>185</v>
      </c>
      <c r="G27" s="117" t="n">
        <v>10023.9</v>
      </c>
      <c r="H27" s="117" t="n">
        <v>940.5</v>
      </c>
      <c r="I27" s="117" t="n">
        <v>985.5</v>
      </c>
      <c r="J27" s="117" t="n">
        <v>2.6532</v>
      </c>
      <c r="K27" s="118" t="n"/>
    </row>
    <row r="28" ht="31.1" customHeight="1" s="74">
      <c r="A28" s="126" t="n"/>
      <c r="B28" s="116" t="inlineStr">
        <is>
          <t>8-24</t>
        </is>
      </c>
      <c r="C28" s="115" t="inlineStr">
        <is>
          <t>PT1ZX64</t>
        </is>
      </c>
      <c r="D28" s="115" t="n">
        <v>140499</v>
      </c>
      <c r="E28" s="115" t="inlineStr">
        <is>
          <t>L DAHLMOORE ALMOND U13200</t>
        </is>
      </c>
      <c r="F28" s="125" t="n">
        <v>182</v>
      </c>
      <c r="G28" s="117" t="n">
        <v>9867.200000000001</v>
      </c>
      <c r="H28" s="117" t="n">
        <v>925</v>
      </c>
      <c r="I28" s="117" t="n">
        <v>970</v>
      </c>
      <c r="J28" s="117" t="n">
        <v>2.6928</v>
      </c>
      <c r="K28" s="118" t="n"/>
    </row>
    <row r="29" ht="31.1" customHeight="1" s="74">
      <c r="A29" s="126" t="n"/>
      <c r="B29" s="116" t="inlineStr">
        <is>
          <t>9-24</t>
        </is>
      </c>
      <c r="C29" s="115" t="inlineStr">
        <is>
          <t>PT26792</t>
        </is>
      </c>
      <c r="D29" s="115" t="n">
        <v>140519</v>
      </c>
      <c r="E29" s="115" t="inlineStr">
        <is>
          <t>L ModMax (Buffalo) Black 
74305</t>
        </is>
      </c>
      <c r="F29" s="125" t="n">
        <v>290</v>
      </c>
      <c r="G29" s="117" t="n">
        <v>10310.7</v>
      </c>
      <c r="H29" s="117" t="n">
        <v>682.5</v>
      </c>
      <c r="I29" s="117" t="n">
        <v>727.5</v>
      </c>
      <c r="J29" s="117" t="n">
        <v>2.2176</v>
      </c>
      <c r="K29" s="118" t="n"/>
    </row>
    <row r="30" ht="31.1" customHeight="1" s="74">
      <c r="A30" s="126" t="n"/>
      <c r="B30" s="116" t="inlineStr">
        <is>
          <t>10-24</t>
        </is>
      </c>
      <c r="C30" s="115" t="inlineStr">
        <is>
          <t>PT26792</t>
        </is>
      </c>
      <c r="D30" s="115" t="n">
        <v>140519</v>
      </c>
      <c r="E30" s="115" t="inlineStr">
        <is>
          <t>L ModMax (Buffalo) Black 
74305</t>
        </is>
      </c>
      <c r="F30" s="125" t="n">
        <v>290</v>
      </c>
      <c r="G30" s="117" t="n">
        <v>10360.1</v>
      </c>
      <c r="H30" s="117" t="n">
        <v>680</v>
      </c>
      <c r="I30" s="117" t="n">
        <v>725</v>
      </c>
      <c r="J30" s="117" t="n">
        <v>2.376</v>
      </c>
      <c r="K30" s="118" t="n"/>
    </row>
    <row r="31" ht="31.1" customHeight="1" s="74">
      <c r="A31" s="126" t="n"/>
      <c r="B31" s="116" t="inlineStr">
        <is>
          <t>11-24</t>
        </is>
      </c>
      <c r="C31" s="115" t="inlineStr">
        <is>
          <t>PT26792</t>
        </is>
      </c>
      <c r="D31" s="115" t="n">
        <v>140519</v>
      </c>
      <c r="E31" s="115" t="inlineStr">
        <is>
          <t>L ModMax (Buffalo) Black 
74305</t>
        </is>
      </c>
      <c r="F31" s="125" t="n">
        <v>290</v>
      </c>
      <c r="G31" s="117" t="n">
        <v>10420.2</v>
      </c>
      <c r="H31" s="117" t="n">
        <v>681</v>
      </c>
      <c r="I31" s="117" t="n">
        <v>726</v>
      </c>
      <c r="J31" s="117" t="n">
        <v>2.376</v>
      </c>
      <c r="K31" s="118" t="n"/>
    </row>
    <row r="32" ht="31.1" customHeight="1" s="74">
      <c r="A32" s="126" t="n"/>
      <c r="B32" s="116" t="inlineStr">
        <is>
          <t>12-24</t>
        </is>
      </c>
      <c r="C32" s="115" t="inlineStr">
        <is>
          <t>PT26792</t>
        </is>
      </c>
      <c r="D32" s="115" t="n">
        <v>140519</v>
      </c>
      <c r="E32" s="115" t="inlineStr">
        <is>
          <t>L ModMax (Buffalo) Black 
74305</t>
        </is>
      </c>
      <c r="F32" s="125" t="n">
        <v>290</v>
      </c>
      <c r="G32" s="117" t="n">
        <v>10160.8</v>
      </c>
      <c r="H32" s="117" t="n">
        <v>681.5</v>
      </c>
      <c r="I32" s="117" t="n">
        <v>726.5</v>
      </c>
      <c r="J32" s="117" t="n">
        <v>1.98</v>
      </c>
      <c r="K32" s="118" t="n"/>
    </row>
    <row r="33" ht="31.1" customHeight="1" s="74">
      <c r="A33" s="126" t="n"/>
      <c r="B33" s="116" t="inlineStr">
        <is>
          <t>13-24</t>
        </is>
      </c>
      <c r="C33" s="115" t="inlineStr">
        <is>
          <t>PT26792</t>
        </is>
      </c>
      <c r="D33" s="115" t="n">
        <v>140519</v>
      </c>
      <c r="E33" s="115" t="inlineStr">
        <is>
          <t>L ModMax (Buffalo) Black 
74305</t>
        </is>
      </c>
      <c r="F33" s="125" t="n">
        <v>290</v>
      </c>
      <c r="G33" s="117" t="n">
        <v>10254.5</v>
      </c>
      <c r="H33" s="117" t="n">
        <v>673.5</v>
      </c>
      <c r="I33" s="117" t="n">
        <v>718.5</v>
      </c>
      <c r="J33" s="117" t="n">
        <v>2.376</v>
      </c>
      <c r="K33" s="118" t="n"/>
    </row>
    <row r="34" ht="31.1" customHeight="1" s="74">
      <c r="A34" s="126" t="n"/>
      <c r="B34" s="116" t="inlineStr">
        <is>
          <t>14-24</t>
        </is>
      </c>
      <c r="C34" s="115" t="inlineStr">
        <is>
          <t>PT26792</t>
        </is>
      </c>
      <c r="D34" s="115" t="n">
        <v>140519</v>
      </c>
      <c r="E34" s="115" t="inlineStr">
        <is>
          <t>L ModMax (Buffalo) Black 
74305</t>
        </is>
      </c>
      <c r="F34" s="125" t="n">
        <v>290</v>
      </c>
      <c r="G34" s="117" t="n">
        <v>10477.6</v>
      </c>
      <c r="H34" s="117" t="n">
        <v>687.5</v>
      </c>
      <c r="I34" s="117" t="n">
        <v>732.5</v>
      </c>
      <c r="J34" s="117" t="n">
        <v>2.376</v>
      </c>
      <c r="K34" s="118" t="n"/>
    </row>
    <row r="35" ht="31.1" customHeight="1" s="74">
      <c r="A35" s="126" t="n"/>
      <c r="B35" s="116" t="inlineStr">
        <is>
          <t>15-24</t>
        </is>
      </c>
      <c r="C35" s="115" t="inlineStr">
        <is>
          <t>PT26792</t>
        </is>
      </c>
      <c r="D35" s="115" t="n">
        <v>140519</v>
      </c>
      <c r="E35" s="115" t="inlineStr">
        <is>
          <t>L ModMax (Buffalo) Black 
74305</t>
        </is>
      </c>
      <c r="F35" s="125" t="n">
        <v>290</v>
      </c>
      <c r="G35" s="117" t="n">
        <v>10183.1</v>
      </c>
      <c r="H35" s="117" t="n">
        <v>683.5</v>
      </c>
      <c r="I35" s="117" t="n">
        <v>728.5</v>
      </c>
      <c r="J35" s="117" t="n">
        <v>2.574</v>
      </c>
      <c r="K35" s="118" t="n"/>
    </row>
    <row r="36" ht="31.1" customHeight="1" s="74">
      <c r="A36" s="126" t="n"/>
      <c r="B36" s="116" t="inlineStr">
        <is>
          <t>16-24</t>
        </is>
      </c>
      <c r="C36" s="115" t="inlineStr">
        <is>
          <t>PT26792</t>
        </is>
      </c>
      <c r="D36" s="115" t="n">
        <v>140519</v>
      </c>
      <c r="E36" s="115" t="inlineStr">
        <is>
          <t>L ModMax (Buffalo) Black 
74305</t>
        </is>
      </c>
      <c r="F36" s="125" t="n">
        <v>273</v>
      </c>
      <c r="G36" s="117" t="n">
        <v>9825.6</v>
      </c>
      <c r="H36" s="117" t="n">
        <v>657.5</v>
      </c>
      <c r="I36" s="117" t="n">
        <v>702.5</v>
      </c>
      <c r="J36" s="117" t="n">
        <v>2.376</v>
      </c>
      <c r="K36" s="118" t="n"/>
    </row>
    <row r="37" ht="31.1" customHeight="1" s="74">
      <c r="A37" s="126" t="n"/>
      <c r="B37" s="116" t="inlineStr">
        <is>
          <t>17-24</t>
        </is>
      </c>
      <c r="C37" s="115" t="inlineStr">
        <is>
          <t>PT26792</t>
        </is>
      </c>
      <c r="D37" s="115" t="n">
        <v>140519</v>
      </c>
      <c r="E37" s="115" t="inlineStr">
        <is>
          <t>L ModMax (Buffalo) Black 
74305</t>
        </is>
      </c>
      <c r="F37" s="125" t="n">
        <v>205</v>
      </c>
      <c r="G37" s="117" t="n">
        <v>6995.2</v>
      </c>
      <c r="H37" s="117" t="n">
        <v>463.3165</v>
      </c>
      <c r="I37" s="117" t="n">
        <v>500.5141</v>
      </c>
      <c r="J37" s="117" t="n">
        <v>1.6367</v>
      </c>
      <c r="K37" s="118" t="n"/>
    </row>
    <row r="38" ht="31.1" customHeight="1" s="74">
      <c r="A38" s="126" t="n"/>
      <c r="B38" s="123" t="n"/>
      <c r="C38" s="115" t="inlineStr">
        <is>
          <t>PT26792</t>
        </is>
      </c>
      <c r="D38" s="115" t="n">
        <v>140519</v>
      </c>
      <c r="E38" s="115" t="inlineStr">
        <is>
          <t>L ModMax (Buffalo) Black 
74305</t>
        </is>
      </c>
      <c r="F38" s="125" t="n">
        <v>43</v>
      </c>
      <c r="G38" s="117" t="n">
        <v>1372.3</v>
      </c>
      <c r="H38" s="117" t="n">
        <v>97.1835</v>
      </c>
      <c r="I38" s="117" t="n">
        <v>104.9859</v>
      </c>
      <c r="J38" s="117" t="n">
        <v>0.3433</v>
      </c>
      <c r="K38" s="118" t="inlineStr">
        <is>
          <t>Low selection if yes</t>
        </is>
      </c>
    </row>
    <row r="39" ht="31.1" customHeight="1" s="74">
      <c r="A39" s="126" t="n"/>
      <c r="B39" s="116" t="inlineStr">
        <is>
          <t>18-24</t>
        </is>
      </c>
      <c r="C39" s="115" t="inlineStr">
        <is>
          <t>PT26792</t>
        </is>
      </c>
      <c r="D39" s="115" t="n">
        <v>140519</v>
      </c>
      <c r="E39" s="115" t="inlineStr">
        <is>
          <t>L ModMax (Buffalo) Black 
74305</t>
        </is>
      </c>
      <c r="F39" s="125" t="n">
        <v>290</v>
      </c>
      <c r="G39" s="117" t="n">
        <v>10321.1</v>
      </c>
      <c r="H39" s="117" t="n">
        <v>694.5</v>
      </c>
      <c r="I39" s="117" t="n">
        <v>739.5</v>
      </c>
      <c r="J39" s="117" t="n">
        <v>2.178</v>
      </c>
      <c r="K39" s="118" t="n"/>
    </row>
    <row r="40" ht="31.1" customHeight="1" s="74">
      <c r="A40" s="126" t="n"/>
      <c r="B40" s="116" t="inlineStr">
        <is>
          <t>19-24</t>
        </is>
      </c>
      <c r="C40" s="115" t="inlineStr">
        <is>
          <t>PT26792</t>
        </is>
      </c>
      <c r="D40" s="115" t="n">
        <v>140519</v>
      </c>
      <c r="E40" s="115" t="inlineStr">
        <is>
          <t>L ModMax (Buffalo) Black 
74305</t>
        </is>
      </c>
      <c r="F40" s="125" t="n">
        <v>263</v>
      </c>
      <c r="G40" s="117" t="n">
        <v>9318.799999999999</v>
      </c>
      <c r="H40" s="117" t="n">
        <v>629</v>
      </c>
      <c r="I40" s="117" t="n">
        <v>674</v>
      </c>
      <c r="J40" s="117" t="n">
        <v>1.98</v>
      </c>
      <c r="K40" s="118" t="n"/>
    </row>
    <row r="41" ht="31.1" customHeight="1" s="74">
      <c r="A41" s="126" t="n"/>
      <c r="B41" s="116" t="inlineStr">
        <is>
          <t>20-24</t>
        </is>
      </c>
      <c r="C41" s="115" t="inlineStr">
        <is>
          <t>PT26792</t>
        </is>
      </c>
      <c r="D41" s="115" t="n">
        <v>140519</v>
      </c>
      <c r="E41" s="115" t="inlineStr">
        <is>
          <t>L ModMax (Buffalo) Black 
74305</t>
        </is>
      </c>
      <c r="F41" s="125" t="n">
        <v>290</v>
      </c>
      <c r="G41" s="117" t="n">
        <v>10255.8</v>
      </c>
      <c r="H41" s="117" t="n">
        <v>681</v>
      </c>
      <c r="I41" s="117" t="n">
        <v>726</v>
      </c>
      <c r="J41" s="117" t="n">
        <v>2.4156</v>
      </c>
      <c r="K41" s="118" t="n"/>
    </row>
    <row r="42" ht="31.1" customHeight="1" s="74">
      <c r="A42" s="126" t="n"/>
      <c r="B42" s="116" t="inlineStr">
        <is>
          <t>21-24</t>
        </is>
      </c>
      <c r="C42" s="115" t="inlineStr">
        <is>
          <t>PT26792</t>
        </is>
      </c>
      <c r="D42" s="115" t="n">
        <v>140519</v>
      </c>
      <c r="E42" s="115" t="inlineStr">
        <is>
          <t>L ModMax (Buffalo) Black 
74305</t>
        </is>
      </c>
      <c r="F42" s="125" t="n">
        <v>205</v>
      </c>
      <c r="G42" s="117" t="n">
        <v>7487.2</v>
      </c>
      <c r="H42" s="117" t="n">
        <v>453.2778</v>
      </c>
      <c r="I42" s="117" t="n">
        <v>494.2778</v>
      </c>
      <c r="J42" s="117" t="n">
        <v>1.9844</v>
      </c>
      <c r="K42" s="118" t="n"/>
    </row>
    <row r="43" ht="31.1" customHeight="1" s="74">
      <c r="A43" s="126" t="n"/>
      <c r="B43" s="123" t="n"/>
      <c r="C43" s="115" t="inlineStr">
        <is>
          <t>PT26792</t>
        </is>
      </c>
      <c r="D43" s="115" t="n">
        <v>140519</v>
      </c>
      <c r="E43" s="115" t="inlineStr">
        <is>
          <t>L ModMax (Buffalo) Black 
74305</t>
        </is>
      </c>
      <c r="F43" s="125" t="n">
        <v>20</v>
      </c>
      <c r="G43" s="117" t="n">
        <v>625.8</v>
      </c>
      <c r="H43" s="117" t="n">
        <v>44.2222</v>
      </c>
      <c r="I43" s="117" t="n">
        <v>48.2222</v>
      </c>
      <c r="J43" s="117" t="n">
        <v>0.1936</v>
      </c>
      <c r="K43" s="118" t="inlineStr">
        <is>
          <t>Low selection if yes</t>
        </is>
      </c>
    </row>
    <row r="44" ht="31.1" customHeight="1" s="74">
      <c r="A44" s="126" t="n"/>
      <c r="B44" s="116" t="inlineStr">
        <is>
          <t>22-24</t>
        </is>
      </c>
      <c r="C44" s="115" t="inlineStr">
        <is>
          <t>PT26F87</t>
        </is>
      </c>
      <c r="D44" s="115" t="n">
        <v>140522</v>
      </c>
      <c r="E44" s="115" t="inlineStr">
        <is>
          <t>L MOSSANO CANYON 72907</t>
        </is>
      </c>
      <c r="F44" s="125" t="n">
        <v>175</v>
      </c>
      <c r="G44" s="117" t="n">
        <v>8744.4</v>
      </c>
      <c r="H44" s="117" t="n">
        <v>640</v>
      </c>
      <c r="I44" s="117" t="n">
        <v>685</v>
      </c>
      <c r="J44" s="117" t="n">
        <v>2.2176</v>
      </c>
      <c r="K44" s="118" t="n"/>
    </row>
    <row r="45" ht="31.1" customHeight="1" s="74">
      <c r="A45" s="126" t="n"/>
      <c r="B45" s="116" t="inlineStr">
        <is>
          <t>23-24</t>
        </is>
      </c>
      <c r="C45" s="115" t="inlineStr">
        <is>
          <t>PT26F87</t>
        </is>
      </c>
      <c r="D45" s="115" t="n">
        <v>140522</v>
      </c>
      <c r="E45" s="115" t="inlineStr">
        <is>
          <t>L MOSSANO CANYON 72907</t>
        </is>
      </c>
      <c r="F45" s="125" t="n">
        <v>90</v>
      </c>
      <c r="G45" s="117" t="n">
        <v>4504.3</v>
      </c>
      <c r="H45" s="117" t="n">
        <v>332</v>
      </c>
      <c r="I45" s="117" t="n">
        <v>377</v>
      </c>
      <c r="J45" s="117" t="n">
        <v>1.584</v>
      </c>
      <c r="K45" s="118" t="n"/>
    </row>
    <row r="46" ht="31.1" customHeight="1" s="74">
      <c r="A46" s="126" t="n"/>
      <c r="B46" s="116" t="inlineStr">
        <is>
          <t>24-24</t>
        </is>
      </c>
      <c r="C46" s="115" t="inlineStr">
        <is>
          <t>PT27781</t>
        </is>
      </c>
      <c r="D46" s="115" t="n">
        <v>140491</v>
      </c>
      <c r="E46" s="115" t="inlineStr">
        <is>
          <t>L LEESWORTH BUFFALO OCEAN U43809</t>
        </is>
      </c>
      <c r="F46" s="125" t="n">
        <v>163</v>
      </c>
      <c r="G46" s="117" t="n">
        <v>6024.9</v>
      </c>
      <c r="H46" s="117" t="n">
        <v>388</v>
      </c>
      <c r="I46" s="117" t="n">
        <v>433</v>
      </c>
      <c r="J46" s="117" t="n">
        <v>1.2672</v>
      </c>
      <c r="K46" s="119" t="n"/>
    </row>
    <row r="47" ht="31.1" customHeight="1" s="74">
      <c r="A47" s="126" t="n"/>
      <c r="B47" s="115" t="inlineStr">
        <is>
          <t>LEATHER (HS.CODE: 4107.12.00)</t>
        </is>
      </c>
      <c r="C47" s="122" t="n"/>
      <c r="D47" s="117" t="n"/>
      <c r="E47" s="116" t="n"/>
      <c r="F47" s="125" t="n"/>
      <c r="G47" s="117" t="n"/>
      <c r="H47" s="117" t="n"/>
      <c r="I47" s="117" t="n"/>
      <c r="J47" s="117" t="n"/>
      <c r="K47" s="116" t="n"/>
    </row>
    <row r="48" ht="31.1" customHeight="1" s="74">
      <c r="A48" s="127" t="n"/>
      <c r="B48" s="120" t="inlineStr">
        <is>
          <t>TOTAL OF:</t>
        </is>
      </c>
      <c r="C48" s="120" t="n"/>
      <c r="D48" s="120" t="n"/>
      <c r="E48" s="120" t="inlineStr">
        <is>
          <t>24 PALLETS</t>
        </is>
      </c>
      <c r="F48" s="128">
        <f>SUM(F20:F46)</f>
        <v/>
      </c>
      <c r="G48" s="129">
        <f>SUM(G20:G46)</f>
        <v/>
      </c>
      <c r="H48" s="129">
        <f>SUM(H20:H46)</f>
        <v/>
      </c>
      <c r="I48" s="129">
        <f>SUM(I20:I46)</f>
        <v/>
      </c>
      <c r="J48" s="130">
        <f>SUM(J20:J46)</f>
        <v/>
      </c>
      <c r="K48" s="120" t="n"/>
    </row>
    <row r="49" ht="42" customHeight="1" s="74"/>
    <row r="50" ht="31.1" customHeight="1" s="74">
      <c r="A50" s="113" t="inlineStr">
        <is>
          <t>Mark &amp; Nº</t>
        </is>
      </c>
      <c r="B50" s="113" t="inlineStr">
        <is>
          <t>Pallet
NO.</t>
        </is>
      </c>
      <c r="C50" s="113" t="inlineStr">
        <is>
          <t>P.O Nº</t>
        </is>
      </c>
      <c r="D50" s="113" t="inlineStr">
        <is>
          <t>ITEM Nº</t>
        </is>
      </c>
      <c r="E50" s="113" t="inlineStr">
        <is>
          <t>Description</t>
        </is>
      </c>
      <c r="F50" s="113" t="inlineStr">
        <is>
          <t>Quantity</t>
        </is>
      </c>
      <c r="G50" s="122" t="n"/>
      <c r="H50" s="113" t="inlineStr">
        <is>
          <t>N.W (kgs)</t>
        </is>
      </c>
      <c r="I50" s="113" t="inlineStr">
        <is>
          <t>G.W (kgs)</t>
        </is>
      </c>
      <c r="J50" s="113" t="inlineStr">
        <is>
          <t>CBM</t>
        </is>
      </c>
      <c r="K50" s="113" t="inlineStr">
        <is>
          <t>REMARKS</t>
        </is>
      </c>
    </row>
    <row r="51" ht="31.1" customHeight="1" s="74">
      <c r="A51" s="123" t="n"/>
      <c r="B51" s="123" t="n"/>
      <c r="C51" s="123" t="n"/>
      <c r="D51" s="123" t="n"/>
      <c r="E51" s="123" t="n"/>
      <c r="F51" s="113" t="inlineStr">
        <is>
          <t>PCS</t>
        </is>
      </c>
      <c r="G51" s="113" t="inlineStr">
        <is>
          <t>SF</t>
        </is>
      </c>
      <c r="H51" s="123" t="n"/>
      <c r="I51" s="123" t="n"/>
      <c r="J51" s="123" t="n"/>
      <c r="K51" s="123" t="n"/>
    </row>
    <row r="52" ht="31.1" customHeight="1" s="74">
      <c r="A52" s="124" t="inlineStr">
        <is>
          <t>VENDOR#:</t>
        </is>
      </c>
      <c r="B52" s="116" t="inlineStr">
        <is>
          <t>1-11</t>
        </is>
      </c>
      <c r="C52" s="115" t="inlineStr">
        <is>
          <t>PT27779</t>
        </is>
      </c>
      <c r="D52" s="115" t="n">
        <v>140491</v>
      </c>
      <c r="E52" s="115" t="inlineStr">
        <is>
          <t>L LEESWORTH BUFFALO OCEAN U43809</t>
        </is>
      </c>
      <c r="F52" s="125" t="n">
        <v>270</v>
      </c>
      <c r="G52" s="117" t="n">
        <v>10074</v>
      </c>
      <c r="H52" s="117" t="n">
        <v>660</v>
      </c>
      <c r="I52" s="117" t="n">
        <v>705</v>
      </c>
      <c r="J52" s="117" t="n">
        <v>2.2176</v>
      </c>
      <c r="K52" s="114" t="n"/>
    </row>
    <row r="53" ht="31.1" customHeight="1" s="74">
      <c r="A53" s="126" t="inlineStr">
        <is>
          <t>Des: L MINDANAO BUFFALO STEELU59504</t>
        </is>
      </c>
      <c r="B53" s="116" t="inlineStr">
        <is>
          <t>2-11</t>
        </is>
      </c>
      <c r="C53" s="115" t="inlineStr">
        <is>
          <t>PT27779</t>
        </is>
      </c>
      <c r="D53" s="115" t="n">
        <v>140491</v>
      </c>
      <c r="E53" s="115" t="inlineStr">
        <is>
          <t>L LEESWORTH BUFFALO OCEAN U43809</t>
        </is>
      </c>
      <c r="F53" s="125" t="n">
        <v>175</v>
      </c>
      <c r="G53" s="117" t="n">
        <v>6420.5</v>
      </c>
      <c r="H53" s="117" t="n">
        <v>657.5</v>
      </c>
      <c r="I53" s="117" t="n">
        <v>702.5</v>
      </c>
      <c r="J53" s="117" t="n">
        <v>1.7424</v>
      </c>
      <c r="K53" s="118" t="n"/>
    </row>
    <row r="54" ht="31.1" customHeight="1" s="74">
      <c r="A54" s="126" t="inlineStr">
        <is>
          <t>Case Qty:</t>
        </is>
      </c>
      <c r="B54" s="116" t="inlineStr">
        <is>
          <t>3-11</t>
        </is>
      </c>
      <c r="C54" s="115" t="inlineStr">
        <is>
          <t>PT27784</t>
        </is>
      </c>
      <c r="D54" s="115" t="n">
        <v>140491</v>
      </c>
      <c r="E54" s="115" t="inlineStr">
        <is>
          <t>L LEESWORTH BUFFALO OCEAN U43809</t>
        </is>
      </c>
      <c r="F54" s="125" t="n">
        <v>280</v>
      </c>
      <c r="G54" s="117" t="n">
        <v>10554.4</v>
      </c>
      <c r="H54" s="117" t="n">
        <v>625</v>
      </c>
      <c r="I54" s="117" t="n">
        <v>670</v>
      </c>
      <c r="J54" s="117" t="n">
        <v>2.6532</v>
      </c>
      <c r="K54" s="118" t="n"/>
    </row>
    <row r="55" ht="31.1" customHeight="1" s="74">
      <c r="A55" s="126" t="inlineStr">
        <is>
          <t>MADE IN CAMBODIA</t>
        </is>
      </c>
      <c r="B55" s="116" t="inlineStr">
        <is>
          <t>4-11</t>
        </is>
      </c>
      <c r="C55" s="115" t="inlineStr">
        <is>
          <t>PT27784</t>
        </is>
      </c>
      <c r="D55" s="115" t="n">
        <v>140491</v>
      </c>
      <c r="E55" s="115" t="inlineStr">
        <is>
          <t>L LEESWORTH BUFFALO OCEAN U43809</t>
        </is>
      </c>
      <c r="F55" s="125" t="n">
        <v>287</v>
      </c>
      <c r="G55" s="117" t="n">
        <v>10579.5</v>
      </c>
      <c r="H55" s="117" t="n">
        <v>644</v>
      </c>
      <c r="I55" s="117" t="n">
        <v>689</v>
      </c>
      <c r="J55" s="117" t="n">
        <v>2.7324</v>
      </c>
      <c r="K55" s="118" t="n"/>
    </row>
    <row r="56" ht="31.1" customHeight="1" s="74">
      <c r="A56" s="126" t="n"/>
      <c r="B56" s="116" t="inlineStr">
        <is>
          <t>5-11</t>
        </is>
      </c>
      <c r="C56" s="115" t="inlineStr">
        <is>
          <t>PT27T94</t>
        </is>
      </c>
      <c r="D56" s="115" t="n">
        <v>140478</v>
      </c>
      <c r="E56" s="115" t="inlineStr">
        <is>
          <t>L LEESWORTH BUFFALO DARK BROWN</t>
        </is>
      </c>
      <c r="F56" s="125" t="n">
        <v>245</v>
      </c>
      <c r="G56" s="117" t="n">
        <v>10217.3</v>
      </c>
      <c r="H56" s="117" t="n">
        <v>707</v>
      </c>
      <c r="I56" s="117" t="n">
        <v>752</v>
      </c>
      <c r="J56" s="117" t="n">
        <v>2.3364</v>
      </c>
      <c r="K56" s="118" t="n"/>
    </row>
    <row r="57" ht="31.1" customHeight="1" s="74">
      <c r="A57" s="126" t="n"/>
      <c r="B57" s="116" t="inlineStr">
        <is>
          <t>6-11</t>
        </is>
      </c>
      <c r="C57" s="115" t="inlineStr">
        <is>
          <t>PT27T94</t>
        </is>
      </c>
      <c r="D57" s="115" t="n">
        <v>140478</v>
      </c>
      <c r="E57" s="115" t="inlineStr">
        <is>
          <t>L LEESWORTH BUFFALO DARK BROWN</t>
        </is>
      </c>
      <c r="F57" s="125" t="n">
        <v>260</v>
      </c>
      <c r="G57" s="117" t="n">
        <v>10982.6</v>
      </c>
      <c r="H57" s="117" t="n">
        <v>762</v>
      </c>
      <c r="I57" s="117" t="n">
        <v>807</v>
      </c>
      <c r="J57" s="117" t="n">
        <v>2.574</v>
      </c>
      <c r="K57" s="118" t="n"/>
    </row>
    <row r="58" ht="31.1" customHeight="1" s="74">
      <c r="A58" s="126" t="n"/>
      <c r="B58" s="116" t="inlineStr">
        <is>
          <t>7-11</t>
        </is>
      </c>
      <c r="C58" s="115" t="inlineStr">
        <is>
          <t>PT27T94</t>
        </is>
      </c>
      <c r="D58" s="115" t="n">
        <v>140478</v>
      </c>
      <c r="E58" s="115" t="inlineStr">
        <is>
          <t>L LEESWORTH BUFFALO DARK BROWN</t>
        </is>
      </c>
      <c r="F58" s="125" t="n">
        <v>270</v>
      </c>
      <c r="G58" s="117" t="n">
        <v>11221.2</v>
      </c>
      <c r="H58" s="117" t="n">
        <v>777</v>
      </c>
      <c r="I58" s="117" t="n">
        <v>822</v>
      </c>
      <c r="J58" s="117" t="n">
        <v>2.574</v>
      </c>
      <c r="K58" s="118" t="n"/>
    </row>
    <row r="59" ht="31.1" customHeight="1" s="74">
      <c r="A59" s="126" t="n"/>
      <c r="B59" s="116" t="inlineStr">
        <is>
          <t>8-11</t>
        </is>
      </c>
      <c r="C59" s="115" t="inlineStr">
        <is>
          <t>PT27T94</t>
        </is>
      </c>
      <c r="D59" s="115" t="n">
        <v>140478</v>
      </c>
      <c r="E59" s="115" t="inlineStr">
        <is>
          <t>L LEESWORTH BUFFALO DARK BROWN</t>
        </is>
      </c>
      <c r="F59" s="125" t="n">
        <v>255</v>
      </c>
      <c r="G59" s="117" t="n">
        <v>10497</v>
      </c>
      <c r="H59" s="117" t="n">
        <v>723.5</v>
      </c>
      <c r="I59" s="117" t="n">
        <v>768.5</v>
      </c>
      <c r="J59" s="117" t="n">
        <v>2.376</v>
      </c>
      <c r="K59" s="118" t="n"/>
    </row>
    <row r="60" ht="31.1" customHeight="1" s="74">
      <c r="A60" s="126" t="n"/>
      <c r="B60" s="116" t="inlineStr">
        <is>
          <t>9-11</t>
        </is>
      </c>
      <c r="C60" s="115" t="inlineStr">
        <is>
          <t>PT27T94</t>
        </is>
      </c>
      <c r="D60" s="115" t="n">
        <v>140478</v>
      </c>
      <c r="E60" s="115" t="inlineStr">
        <is>
          <t>L LEESWORTH BUFFALO DARK BROWN</t>
        </is>
      </c>
      <c r="F60" s="125" t="n">
        <v>195</v>
      </c>
      <c r="G60" s="117" t="n">
        <v>8273.700000000001</v>
      </c>
      <c r="H60" s="117" t="n">
        <v>568</v>
      </c>
      <c r="I60" s="117" t="n">
        <v>613</v>
      </c>
      <c r="J60" s="117" t="n">
        <v>2.2968</v>
      </c>
      <c r="K60" s="118" t="n"/>
    </row>
    <row r="61" ht="31.1" customHeight="1" s="74">
      <c r="A61" s="126" t="n"/>
      <c r="B61" s="116" t="inlineStr">
        <is>
          <t>10-11</t>
        </is>
      </c>
      <c r="C61" s="115" t="inlineStr">
        <is>
          <t>PT28714</t>
        </is>
      </c>
      <c r="D61" s="115" t="n">
        <v>140467</v>
      </c>
      <c r="E61" s="115" t="inlineStr">
        <is>
          <t>L GENOA  COCONUT 47704</t>
        </is>
      </c>
      <c r="F61" s="125" t="n">
        <v>115</v>
      </c>
      <c r="G61" s="117" t="n">
        <v>6042.1</v>
      </c>
      <c r="H61" s="117" t="n">
        <v>473.3836</v>
      </c>
      <c r="I61" s="117" t="n">
        <v>517.9957000000001</v>
      </c>
      <c r="J61" s="117" t="n">
        <v>2.0807</v>
      </c>
      <c r="K61" s="118" t="n"/>
    </row>
    <row r="62" ht="31.1" customHeight="1" s="74">
      <c r="A62" s="126" t="n"/>
      <c r="B62" s="123" t="n"/>
      <c r="C62" s="115" t="inlineStr">
        <is>
          <t>PT28714</t>
        </is>
      </c>
      <c r="D62" s="115" t="n">
        <v>140467</v>
      </c>
      <c r="E62" s="115" t="inlineStr">
        <is>
          <t>L GENOA  COCONUT 47704</t>
        </is>
      </c>
      <c r="F62" s="125" t="n">
        <v>1</v>
      </c>
      <c r="G62" s="117" t="n">
        <v>55.1</v>
      </c>
      <c r="H62" s="117" t="n">
        <v>4.1164</v>
      </c>
      <c r="I62" s="117" t="n">
        <v>4.5043</v>
      </c>
      <c r="J62" s="117" t="n">
        <v>0.0181</v>
      </c>
      <c r="K62" s="118" t="inlineStr">
        <is>
          <t>Low selection if yes</t>
        </is>
      </c>
    </row>
    <row r="63" ht="31.1" customHeight="1" s="74">
      <c r="A63" s="126" t="n"/>
      <c r="B63" s="116" t="inlineStr">
        <is>
          <t>11-11</t>
        </is>
      </c>
      <c r="C63" s="115" t="inlineStr">
        <is>
          <t>PT28714</t>
        </is>
      </c>
      <c r="D63" s="115" t="n">
        <v>140467</v>
      </c>
      <c r="E63" s="115" t="inlineStr">
        <is>
          <t>L GENOA  COCONUT 47704</t>
        </is>
      </c>
      <c r="F63" s="125" t="n">
        <v>115</v>
      </c>
      <c r="G63" s="117" t="n">
        <v>6145.4</v>
      </c>
      <c r="H63" s="117" t="n">
        <v>576</v>
      </c>
      <c r="I63" s="117" t="n">
        <v>621</v>
      </c>
      <c r="J63" s="117" t="n">
        <v>2.376</v>
      </c>
      <c r="K63" s="119" t="n"/>
    </row>
    <row r="64" ht="31.1" customHeight="1" s="74">
      <c r="A64" s="126" t="n"/>
      <c r="B64" s="115" t="inlineStr">
        <is>
          <t>LEATHER (HS.CODE: 4107.12.00)</t>
        </is>
      </c>
      <c r="C64" s="122" t="n"/>
      <c r="D64" s="117" t="n"/>
      <c r="E64" s="116" t="n"/>
      <c r="F64" s="125" t="n"/>
      <c r="G64" s="117" t="n"/>
      <c r="H64" s="117" t="n"/>
      <c r="I64" s="117" t="n"/>
      <c r="J64" s="117" t="n"/>
      <c r="K64" s="116" t="n"/>
    </row>
    <row r="65" ht="31.1" customHeight="1" s="74">
      <c r="A65" s="127" t="n"/>
      <c r="B65" s="120" t="inlineStr">
        <is>
          <t>TOTAL OF:</t>
        </is>
      </c>
      <c r="C65" s="120" t="n"/>
      <c r="D65" s="120" t="n"/>
      <c r="E65" s="120" t="inlineStr">
        <is>
          <t>11 PALLETS</t>
        </is>
      </c>
      <c r="F65" s="128">
        <f>SUM(F52:F63)</f>
        <v/>
      </c>
      <c r="G65" s="129">
        <f>SUM(G52:G63)</f>
        <v/>
      </c>
      <c r="H65" s="129">
        <f>SUM(H52:H63)</f>
        <v/>
      </c>
      <c r="I65" s="129">
        <f>SUM(I52:I63)</f>
        <v/>
      </c>
      <c r="J65" s="130">
        <f>SUM(J52:J63)</f>
        <v/>
      </c>
      <c r="K65" s="120" t="n"/>
    </row>
    <row r="66">
      <c r="A66" s="131" t="n"/>
      <c r="B66" s="132" t="inlineStr">
        <is>
          <t>TOTAL OF:</t>
        </is>
      </c>
      <c r="C66" s="75" t="n"/>
      <c r="D66" s="75" t="n"/>
      <c r="E66" s="132" t="inlineStr">
        <is>
          <t>35 PALLETS</t>
        </is>
      </c>
      <c r="F66" s="133">
        <f>SUM(F20:F46,F52:F63)</f>
        <v/>
      </c>
      <c r="G66" s="134">
        <f>SUM(G20:G46,G52:G63)</f>
        <v/>
      </c>
      <c r="H66" s="134">
        <f>SUM(H20:H46,H52:H63)</f>
        <v/>
      </c>
      <c r="I66" s="134">
        <f>SUM(I20:I46,I52:I63)</f>
        <v/>
      </c>
      <c r="J66" s="134">
        <f>SUM(J20:J46,J52:J63)</f>
        <v/>
      </c>
      <c r="K66" s="75" t="n"/>
    </row>
    <row r="67" ht="31.1" customHeight="1" s="74">
      <c r="A67" s="135" t="n"/>
      <c r="B67" s="136" t="inlineStr">
        <is>
          <t>TOTAL OF:</t>
        </is>
      </c>
      <c r="C67" s="136" t="inlineStr">
        <is>
          <t>BUFFALO LEATHER</t>
        </is>
      </c>
      <c r="D67" s="137" t="n"/>
      <c r="E67" s="136" t="inlineStr">
        <is>
          <t>23 PALLETS</t>
        </is>
      </c>
      <c r="F67" s="137" t="n">
        <v>6019</v>
      </c>
      <c r="G67" s="137" t="n">
        <v>223213.9</v>
      </c>
      <c r="H67" s="137" t="n">
        <v>15001.5</v>
      </c>
      <c r="I67" s="137" t="n">
        <v>16036.5</v>
      </c>
      <c r="J67" s="137" t="n">
        <v>52.15319999999998</v>
      </c>
      <c r="K67" s="137" t="n"/>
    </row>
    <row r="68" ht="31.1" customHeight="1" s="74">
      <c r="A68" s="135" t="n"/>
      <c r="B68" s="136" t="inlineStr">
        <is>
          <t>TOTAL OF:</t>
        </is>
      </c>
      <c r="C68" s="136" t="inlineStr">
        <is>
          <t>COW LEATHER</t>
        </is>
      </c>
      <c r="D68" s="137" t="n"/>
      <c r="E68" s="136" t="inlineStr">
        <is>
          <t>12 PALLETS</t>
        </is>
      </c>
      <c r="F68" s="137" t="n">
        <v>1931</v>
      </c>
      <c r="G68" s="137" t="n">
        <v>104006.4</v>
      </c>
      <c r="H68" s="137" t="n">
        <v>9415</v>
      </c>
      <c r="I68" s="137" t="n">
        <v>9955</v>
      </c>
      <c r="J68" s="137" t="n">
        <v>30.0564</v>
      </c>
      <c r="K68" s="137" t="n"/>
    </row>
    <row r="69"/>
    <row r="70"/>
    <row r="71" ht="42" customHeight="1" s="74">
      <c r="A71" s="103" t="inlineStr">
        <is>
          <t>Country of Original Cambodia</t>
        </is>
      </c>
      <c r="F71" s="103" t="n"/>
      <c r="G71" s="90" t="n"/>
      <c r="H71" s="90" t="n"/>
      <c r="I71" s="90" t="n"/>
      <c r="J71" s="91" t="n"/>
      <c r="L71" s="34" t="n"/>
      <c r="M71" s="42" t="n"/>
    </row>
    <row r="72" ht="61.5" customHeight="1" s="74">
      <c r="A72" s="29" t="inlineStr">
        <is>
          <t>Manufacture:</t>
        </is>
      </c>
      <c r="B72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72" s="104" t="n"/>
      <c r="G72" s="104" t="n"/>
      <c r="H72" s="104" t="n"/>
      <c r="I72" s="90" t="n"/>
      <c r="J72" s="91" t="n"/>
      <c r="L72" s="34" t="n"/>
      <c r="M72" s="42" t="n"/>
    </row>
    <row r="73" ht="44.1" customHeight="1" s="74">
      <c r="A73" s="105" t="inlineStr">
        <is>
          <t>BENEFICIARY BANK：BANK OF CHINA(HONG KONG)LIMITED PHNOM PENH BRANCH
                                          /BANK OF CHINA PHNOM PENH BRANCH</t>
        </is>
      </c>
      <c r="F73" s="105" t="n"/>
      <c r="G73" s="105" t="n"/>
      <c r="H73" s="105" t="n"/>
      <c r="I73" s="105" t="n"/>
      <c r="J73" s="91" t="n"/>
      <c r="K73" s="106" t="n"/>
      <c r="L73" s="35" t="n"/>
      <c r="M73" s="42" t="n"/>
    </row>
    <row r="74" ht="24.75" customHeight="1" s="74">
      <c r="A74" s="106" t="inlineStr">
        <is>
          <t>A/C NO:100001100764430</t>
        </is>
      </c>
    </row>
    <row r="75" ht="27" customHeight="1" s="74">
      <c r="A75" s="106" t="inlineStr">
        <is>
          <t>SWIFT CODE  ：BKCHKHPPXXX</t>
        </is>
      </c>
    </row>
    <row r="76">
      <c r="G76" s="90" t="n"/>
      <c r="H76" s="90" t="n"/>
      <c r="I76" s="42" t="inlineStr">
        <is>
          <t>CALIFOR UPHOLSTERY MATERIALS CO., LTD.</t>
        </is>
      </c>
      <c r="J76" s="91" t="n"/>
    </row>
    <row r="77">
      <c r="G77" s="90" t="n"/>
      <c r="H77" s="90" t="n"/>
      <c r="I77" s="91" t="n"/>
    </row>
    <row r="78">
      <c r="G78" s="90" t="n"/>
      <c r="H78" s="90" t="n"/>
      <c r="I78" s="90" t="n"/>
    </row>
    <row r="79">
      <c r="G79" s="90" t="n"/>
      <c r="H79" s="90" t="n"/>
      <c r="I79" s="87" t="inlineStr">
        <is>
          <t>ZENG XUELI</t>
        </is>
      </c>
    </row>
    <row r="80">
      <c r="G80" s="90" t="n"/>
      <c r="H80" s="90" t="n"/>
      <c r="J80" s="87" t="n"/>
      <c r="K80" s="87" t="n"/>
    </row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 ht="42" customHeight="1" s="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74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</sheetData>
  <mergeCells count="50">
    <mergeCell ref="B9:E9"/>
    <mergeCell ref="B47:C47"/>
    <mergeCell ref="C48"/>
    <mergeCell ref="A73:E73"/>
    <mergeCell ref="B18:B19"/>
    <mergeCell ref="A75:L75"/>
    <mergeCell ref="B61:B62"/>
    <mergeCell ref="B15:E15"/>
    <mergeCell ref="H50:H51"/>
    <mergeCell ref="A74:L74"/>
    <mergeCell ref="A50:A51"/>
    <mergeCell ref="B42:B43"/>
    <mergeCell ref="C66"/>
    <mergeCell ref="C50:C51"/>
    <mergeCell ref="A1:K1"/>
    <mergeCell ref="K50:K51"/>
    <mergeCell ref="A6:K6"/>
    <mergeCell ref="I18:I19"/>
    <mergeCell ref="B16:E16"/>
    <mergeCell ref="F18:G18"/>
    <mergeCell ref="A49"/>
    <mergeCell ref="B72:E72"/>
    <mergeCell ref="F50:G50"/>
    <mergeCell ref="A18:A19"/>
    <mergeCell ref="B24:B25"/>
    <mergeCell ref="B37:B38"/>
    <mergeCell ref="A3:K3"/>
    <mergeCell ref="D18:D19"/>
    <mergeCell ref="J18:J19"/>
    <mergeCell ref="A71:E71"/>
    <mergeCell ref="A2:K2"/>
    <mergeCell ref="J50:J51"/>
    <mergeCell ref="C65"/>
    <mergeCell ref="B11:E11"/>
    <mergeCell ref="C18:C19"/>
    <mergeCell ref="E50:E51"/>
    <mergeCell ref="A5:K5"/>
    <mergeCell ref="B14:E14"/>
    <mergeCell ref="H18:H19"/>
    <mergeCell ref="I50:I51"/>
    <mergeCell ref="A200:E200"/>
    <mergeCell ref="B8:E8"/>
    <mergeCell ref="A4:K4"/>
    <mergeCell ref="B64:C64"/>
    <mergeCell ref="B13:E13"/>
    <mergeCell ref="E18:E19"/>
    <mergeCell ref="B50:B51"/>
    <mergeCell ref="B10:E10"/>
    <mergeCell ref="D50:D51"/>
    <mergeCell ref="K18:K19"/>
  </mergeCells>
  <printOptions horizontalCentered="1"/>
  <pageMargins left="0" right="0" top="0" bottom="0" header="0" footer="0"/>
  <pageSetup orientation="portrait" paperSize="9" scale="3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2025-10-25T09:22:02Z</dcterms:modified>
  <cp:lastModifiedBy>jayheng spoet</cp:lastModifiedBy>
  <cp:lastPrinted>2024-05-12T12:34:00Z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EE7D73B6A6E244668E54C1247D5AECE3_13</vt:lpwstr>
  </property>
  <property name="KSOProductBuildVer" fmtid="{D5CDD505-2E9C-101B-9397-08002B2CF9AE}" pid="3">
    <vt:lpwstr xmlns:vt="http://schemas.openxmlformats.org/officeDocument/2006/docPropsVTypes">1033-12.2.0.22549</vt:lpwstr>
  </property>
  <property name="KSOReadingLayout" fmtid="{D5CDD505-2E9C-101B-9397-08002B2CF9AE}" pid="4">
    <vt:bool xmlns:vt="http://schemas.openxmlformats.org/officeDocument/2006/docPropsVTypes">0</vt:bool>
  </property>
</Properties>
</file>