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refactor code\"/>
    </mc:Choice>
  </mc:AlternateContent>
  <xr:revisionPtr revIDLastSave="0" documentId="13_ncr:1_{4B826D22-9150-4B0F-8F02-F011E6BC297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Contract!$A$1:$E$34</definedName>
    <definedName name="_xlnm.Print_Area" localSheetId="1">Invoice!$A$1:$G$32</definedName>
    <definedName name="_xlnm.Print_Area" localSheetId="2">'Packing list'!$A$1:$I$49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3" l="1"/>
  <c r="H55" i="3"/>
  <c r="G55" i="3"/>
  <c r="F55" i="3"/>
  <c r="E55" i="3"/>
  <c r="I54" i="3"/>
  <c r="H54" i="3"/>
  <c r="G54" i="3"/>
  <c r="F54" i="3"/>
  <c r="E54" i="3"/>
  <c r="I36" i="3"/>
  <c r="H36" i="3"/>
  <c r="G36" i="3"/>
  <c r="F36" i="3"/>
  <c r="E36" i="3"/>
  <c r="E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40" i="2" s="1"/>
  <c r="G24" i="2"/>
  <c r="G23" i="2"/>
  <c r="G22" i="2"/>
  <c r="C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34" i="1" s="1"/>
  <c r="E18" i="1"/>
  <c r="E17" i="1"/>
  <c r="E16" i="1"/>
</calcChain>
</file>

<file path=xl/sharedStrings.xml><?xml version="1.0" encoding="utf-8"?>
<sst xmlns="http://schemas.openxmlformats.org/spreadsheetml/2006/main" count="290" uniqueCount="114">
  <si>
    <t>SALES CONTRACT</t>
  </si>
  <si>
    <t>DATE:</t>
  </si>
  <si>
    <t>CONTRACT NO.:</t>
  </si>
  <si>
    <t>JF25030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</si>
  <si>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</si>
  <si>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</si>
  <si>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</si>
  <si>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</si>
  <si>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</si>
  <si>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</si>
  <si>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</si>
  <si>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</si>
  <si>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LOT 37, 38, 39, 40, 41, 44, 50, 51, 55, 56，AREA B2, DONG XOAI III INDUSTRIAL ZONE, TIEN HUNG COMMUNE,</t>
  </si>
  <si>
    <t>DONG XOAI CITY, BINH PHUOC PROVINCE, VIETNAM.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</si>
  <si>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</si>
  <si>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</si>
  <si>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</si>
  <si>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No.</t>
  </si>
  <si>
    <t>ITEM Nº</t>
  </si>
  <si>
    <t>Quantity</t>
  </si>
  <si>
    <t>Unit Price(USD)</t>
  </si>
  <si>
    <t>Total value(USD)</t>
  </si>
  <si>
    <t>01.10.U756033</t>
  </si>
  <si>
    <t>01.10.W653191</t>
  </si>
  <si>
    <t>01.10.W783049</t>
  </si>
  <si>
    <t>01.10.U741023</t>
  </si>
  <si>
    <t>01.10.U722233</t>
  </si>
  <si>
    <t>01.10.U528110</t>
  </si>
  <si>
    <t>01.10.U528103</t>
  </si>
  <si>
    <t>TOTAL:</t>
  </si>
  <si>
    <t>FCA:</t>
  </si>
  <si>
    <t>BAVET, SVAY RIENG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</si>
  <si>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</si>
  <si>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</si>
  <si>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</si>
  <si>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</si>
  <si>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</si>
  <si>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</si>
  <si>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</si>
  <si>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</si>
  <si>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</si>
  <si>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</si>
  <si>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</si>
  <si>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</si>
  <si>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</si>
  <si>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</si>
  <si>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</si>
  <si>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</si>
  <si>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</si>
  <si>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</si>
  <si>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</si>
  <si>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CLF2025-171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</si>
  <si>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</si>
  <si>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</si>
  <si>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</si>
  <si>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</si>
  <si>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</si>
  <si>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</si>
  <si>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BAVET, SVAYRIENG</t>
  </si>
  <si>
    <t>CONSIGNEE :</t>
  </si>
  <si>
    <t xml:space="preserve">LOT 37, 38, 39, 40, 41, 44, 50, 51, 54，55, 56，AREA B2, DONG XOAI III INDUSTRIAL ZONE, </t>
  </si>
  <si>
    <t>TIEN HUNG COMMUNE, DONG XOAI CITY, BINH PHUOC PROVINCE, VIETNAM.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</si>
  <si>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</si>
  <si>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</si>
  <si>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</si>
  <si>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</si>
  <si>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BINH PHUOC PROVINCE, VIETNAM.</t>
  </si>
  <si>
    <t>Mark &amp; Nº</t>
  </si>
  <si>
    <t>P.O. Nº</t>
  </si>
  <si>
    <t>Description</t>
  </si>
  <si>
    <t>Unit price (USD)</t>
  </si>
  <si>
    <t>Amount (USD)</t>
  </si>
  <si>
    <t>VENDOR#:</t>
  </si>
  <si>
    <t>9000619872</t>
  </si>
  <si>
    <t>BUFFALO HIDE</t>
  </si>
  <si>
    <t>Des: LEATHER</t>
  </si>
  <si>
    <t>MADE IN CAMBODIA</t>
  </si>
  <si>
    <t>9000691966</t>
  </si>
  <si>
    <t>9000606101</t>
  </si>
  <si>
    <t>9000678466</t>
  </si>
  <si>
    <t>9000707953</t>
  </si>
  <si>
    <t>9000719487</t>
  </si>
  <si>
    <t>cow lol</t>
  </si>
  <si>
    <t>9000707052</t>
  </si>
  <si>
    <t>16 PALLETS</t>
  </si>
  <si>
    <t>NET WEIGHT:</t>
  </si>
  <si>
    <t>GROSS WEIGHT: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</si>
  <si>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</si>
  <si>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</si>
  <si>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</si>
  <si>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</si>
  <si>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</si>
  <si>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</si>
  <si>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</si>
  <si>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</si>
  <si>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</si>
  <si>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JFREF</t>
  </si>
  <si>
    <t>JFINV</t>
  </si>
  <si>
    <t>XIN BAVET SEZ, Road No. 316A, Trapeang Bon and Prey Kokir Villages,</t>
  </si>
  <si>
    <t>JFTIME</t>
  </si>
  <si>
    <t>Prey Kokir Commune, Chantrea District,Svay Rieng Province, Kingdom of Cambodia</t>
  </si>
  <si>
    <t>LOT 37, 38, 39, 40, 41, 44, 50, 51, 54，55, 56，AREA B2, DONG XOAI III INDUSTRIAL ZONE,</t>
  </si>
  <si>
    <t>EMAlL:jyangbin4720@dingtalk.com jialy@kukahome.com</t>
  </si>
  <si>
    <t>P.O Nº</t>
  </si>
  <si>
    <t>G.W (kgs)</t>
  </si>
  <si>
    <t>N.W (kgs)</t>
  </si>
  <si>
    <t>CBM</t>
  </si>
  <si>
    <t>PCS</t>
  </si>
  <si>
    <t>SF</t>
  </si>
  <si>
    <t>Case Qty:</t>
  </si>
  <si>
    <t>LEATHER (HS.CODE: 4107.12.00)</t>
  </si>
  <si>
    <t>8 PALLETS</t>
  </si>
  <si>
    <t>TOTAL OF:</t>
  </si>
  <si>
    <t>BENEFICIARY BANK：BANK OF CHINA(HONG KONG)LIMITED 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</si>
</sst>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37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3D3D3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25" fillId="0" borderId="0"/>
    <xf numFmtId="167" fontId="25" fillId="0" borderId="0">
      <alignment vertical="center"/>
    </xf>
    <xf numFmtId="0" fontId="24" fillId="0" borderId="0"/>
  </cellStyleXfs>
  <cellXfs count="14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4" fontId="2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4" fontId="22" fillId="0" borderId="0" xfId="3" applyNumberFormat="1" applyFont="1" applyAlignment="1">
      <alignment horizontal="left" vertical="center"/>
    </xf>
    <xf numFmtId="4" fontId="23" fillId="0" borderId="0" xfId="2" applyNumberFormat="1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2" fillId="0" borderId="0" xfId="0" applyFont="1"/>
    <xf numFmtId="165" fontId="30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/>
    <xf numFmtId="49" fontId="25" fillId="0" borderId="0" xfId="0" applyNumberFormat="1" applyFont="1"/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/>
    <xf numFmtId="14" fontId="5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center" vertical="center"/>
    </xf>
    <xf numFmtId="4" fontId="8" fillId="0" borderId="0" xfId="2" applyNumberFormat="1" applyFont="1" applyAlignment="1">
      <alignment horizontal="left" vertical="center"/>
    </xf>
    <xf numFmtId="4" fontId="2" fillId="0" borderId="0" xfId="2" applyNumberFormat="1" applyFont="1" applyAlignment="1">
      <alignment horizontal="left" vertical="center"/>
    </xf>
    <xf numFmtId="168" fontId="31" fillId="0" borderId="0" xfId="0" applyNumberFormat="1" applyFont="1" applyAlignment="1">
      <alignment horizontal="left" vertical="center" wrapText="1"/>
    </xf>
    <xf numFmtId="0" fontId="35" fillId="4" borderId="4" xfId="0" applyFont="1" applyFill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4" fontId="36" fillId="0" borderId="4" xfId="0" applyNumberFormat="1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4" fontId="33" fillId="0" borderId="4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0" fontId="33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49" fontId="34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4" fontId="34" fillId="0" borderId="4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0" fillId="0" borderId="4" xfId="0" applyBorder="1"/>
    <xf numFmtId="0" fontId="33" fillId="4" borderId="4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left" vertical="top" wrapText="1"/>
    </xf>
    <xf numFmtId="3" fontId="34" fillId="0" borderId="4" xfId="0" applyNumberFormat="1" applyFont="1" applyBorder="1" applyAlignment="1">
      <alignment horizontal="center" vertical="center" wrapText="1"/>
    </xf>
    <xf numFmtId="2" fontId="34" fillId="0" borderId="4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left" vertical="top" wrapText="1"/>
    </xf>
    <xf numFmtId="3" fontId="33" fillId="0" borderId="4" xfId="0" applyNumberFormat="1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4" fontId="33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top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33" fillId="0" borderId="4" xfId="0" applyFont="1" applyBorder="1" applyAlignment="1">
      <alignment horizontal="center" vertical="center"/>
    </xf>
    <xf numFmtId="0" fontId="0" fillId="0" borderId="7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center" vertical="top" wrapText="1"/>
    </xf>
    <xf numFmtId="0" fontId="33" fillId="4" borderId="4" xfId="0" applyFont="1" applyFill="1" applyBorder="1" applyAlignment="1">
      <alignment horizontal="center" vertical="center" wrapText="1"/>
    </xf>
    <xf numFmtId="0" fontId="0" fillId="0" borderId="8" xfId="0" applyBorder="1"/>
    <xf numFmtId="0" fontId="33" fillId="0" borderId="0" xfId="0" applyFont="1" applyAlignment="1">
      <alignment horizontal="center" vertical="center"/>
    </xf>
    <xf numFmtId="49" fontId="0" fillId="0" borderId="0" xfId="0" applyNumberFormat="1"/>
    <xf numFmtId="49" fontId="34" fillId="0" borderId="4" xfId="0" applyNumberFormat="1" applyFont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0"/>
  <sheetViews>
    <sheetView tabSelected="1" view="pageBreakPreview" topLeftCell="A10" zoomScale="85" zoomScaleNormal="100" workbookViewId="0">
      <selection activeCell="D15" sqref="D15"/>
    </sheetView>
  </sheetViews>
  <sheetFormatPr defaultColWidth="28.7109375" defaultRowHeight="15"/>
  <cols>
    <col min="1" max="1" width="17.7109375" style="34" customWidth="1"/>
    <col min="2" max="2" width="33.140625" style="34" customWidth="1"/>
    <col min="3" max="3" width="42.5703125" style="34" customWidth="1"/>
    <col min="4" max="4" width="34.5703125" style="34" customWidth="1"/>
    <col min="5" max="5" width="47.5703125" style="34" customWidth="1"/>
    <col min="6" max="16384" width="28.7109375" style="34" customWidth="1"/>
  </cols>
  <sheetData>
    <row r="1" spans="1:5" ht="45.95" customHeight="1">
      <c r="A1" s="120" t="s">
        <v>0</v>
      </c>
      <c r="B1" s="116"/>
      <c r="C1" s="116"/>
      <c r="D1" s="116"/>
      <c r="E1" s="116"/>
    </row>
    <row r="2" spans="1:5" s="35" customFormat="1" ht="30" customHeight="1">
      <c r="A2" s="38"/>
      <c r="B2" s="38"/>
      <c r="C2" s="38"/>
      <c r="D2" s="38"/>
      <c r="E2" s="38"/>
    </row>
    <row r="3" spans="1:5" s="35" customFormat="1" ht="27" customHeight="1">
      <c r="B3" s="39"/>
      <c r="C3" s="39"/>
      <c r="D3" s="40" t="s">
        <v>1</v>
      </c>
      <c r="E3" s="90">
        <v>45819</v>
      </c>
    </row>
    <row r="4" spans="1:5" s="35" customFormat="1" ht="30" customHeight="1">
      <c r="A4" s="39"/>
      <c r="B4" s="39"/>
      <c r="C4" s="39"/>
      <c r="D4" s="40" t="s">
        <v>2</v>
      </c>
      <c r="E4" s="55" t="s">
        <v>3</v>
      </c>
    </row>
    <row r="5" spans="1:5" s="36" customFormat="1" ht="32.1" customHeight="1">
      <c r="A5" s="41" t="s">
        <v>4</v>
      </c>
      <c r="B5" s="36" t="s">
        <v>5</v>
      </c>
    </row>
    <row r="6" spans="1:5" s="36" customFormat="1" ht="32.1" customHeight="1">
      <c r="B6" s="36" t="s">
        <v>6</v>
      </c>
    </row>
    <row r="7" spans="1:5" s="36" customFormat="1" ht="32.1" customHeight="1">
      <c r="B7" s="36" t="s">
        <v>7</v>
      </c>
    </row>
    <row r="8" spans="1:5" s="36" customFormat="1" ht="32.1" customHeight="1">
      <c r="A8" s="41" t="s">
        <v>8</v>
      </c>
      <c r="B8" s="42" t="s">
        <v>9</v>
      </c>
      <c r="C8" s="43"/>
      <c r="D8" s="43"/>
      <c r="E8" s="43"/>
    </row>
    <row r="9" spans="1:5" s="36" customFormat="1" ht="32.1" customHeight="1">
      <c r="A9" s="41" t="s">
        <v>10</v>
      </c>
      <c r="B9" s="36" t="s">
        <v>11</v>
      </c>
    </row>
    <row r="10" spans="1:5" s="36" customFormat="1" ht="45" customHeight="1">
      <c r="A10" s="41"/>
      <c r="B10" s="121" t="s">
        <v>12</v>
      </c>
      <c r="C10" s="119"/>
      <c r="D10" s="119"/>
      <c r="E10" s="119"/>
    </row>
    <row r="11" spans="1:5" s="36" customFormat="1" ht="32.1" customHeight="1">
      <c r="A11" s="41"/>
      <c r="B11" s="121" t="s">
        <v>13</v>
      </c>
      <c r="C11" s="119"/>
      <c r="D11" s="119"/>
      <c r="E11" s="119"/>
    </row>
    <row r="12" spans="1:5" s="36" customFormat="1" ht="30" customHeight="1">
      <c r="A12" s="118" t="s">
        <v>14</v>
      </c>
      <c r="B12" s="119"/>
      <c r="C12" s="119"/>
      <c r="D12" s="119"/>
      <c r="E12" s="41"/>
    </row>
    <row r="13" spans="1:5" s="36" customFormat="1" ht="60.95" customHeight="1">
      <c r="A13" s="121" t="s">
        <v>15</v>
      </c>
      <c r="B13" s="119"/>
      <c r="C13" s="119"/>
      <c r="D13" s="119"/>
      <c r="E13" s="119"/>
    </row>
    <row r="14" spans="1:5" s="36" customFormat="1" ht="54.95" customHeight="1">
      <c r="A14" s="117" t="s">
        <v>16</v>
      </c>
      <c r="B14" s="119"/>
      <c r="C14" s="119"/>
      <c r="D14" s="119"/>
      <c r="E14" s="119"/>
    </row>
    <row r="15" spans="1:5" ht="36" customHeight="1">
      <c r="A15" s="91" t="s">
        <v>17</v>
      </c>
      <c r="B15" s="91" t="s">
        <v>18</v>
      </c>
      <c r="C15" s="91" t="s">
        <v>19</v>
      </c>
      <c r="D15" s="91" t="s">
        <v>20</v>
      </c>
      <c r="E15" s="91" t="s">
        <v>21</v>
      </c>
    </row>
    <row r="16" spans="1:5" ht="30" customHeight="1">
      <c r="A16" s="92">
        <v>1</v>
      </c>
      <c r="B16" s="92" t="s">
        <v>22</v>
      </c>
      <c r="C16" s="93">
        <v>7438.8</v>
      </c>
      <c r="D16" s="93">
        <v>1.25</v>
      </c>
      <c r="E16" s="93">
        <f t="shared" ref="E16:E33" si="0">D16*C16</f>
        <v>9298.5</v>
      </c>
    </row>
    <row r="17" spans="1:5" s="36" customFormat="1" ht="30" customHeight="1">
      <c r="A17" s="92">
        <v>2</v>
      </c>
      <c r="B17" s="92" t="s">
        <v>22</v>
      </c>
      <c r="C17" s="93">
        <v>242.7</v>
      </c>
      <c r="D17" s="93">
        <v>1.1299999999999999</v>
      </c>
      <c r="E17" s="93">
        <f t="shared" si="0"/>
        <v>274.25099999999998</v>
      </c>
    </row>
    <row r="18" spans="1:5" s="36" customFormat="1" ht="30" customHeight="1">
      <c r="A18" s="92">
        <v>3</v>
      </c>
      <c r="B18" s="92" t="s">
        <v>23</v>
      </c>
      <c r="C18" s="93">
        <v>5748.5</v>
      </c>
      <c r="D18" s="93">
        <v>1.3</v>
      </c>
      <c r="E18" s="93">
        <f t="shared" si="0"/>
        <v>7473.05</v>
      </c>
    </row>
    <row r="19" spans="1:5" s="36" customFormat="1" ht="30" customHeight="1">
      <c r="A19" s="92">
        <v>4</v>
      </c>
      <c r="B19" s="92" t="s">
        <v>24</v>
      </c>
      <c r="C19" s="93">
        <v>9263.5</v>
      </c>
      <c r="D19" s="93">
        <v>1.51</v>
      </c>
      <c r="E19" s="93">
        <f t="shared" si="0"/>
        <v>13987.885</v>
      </c>
    </row>
    <row r="20" spans="1:5" s="36" customFormat="1" ht="30" customHeight="1">
      <c r="A20" s="92">
        <v>5</v>
      </c>
      <c r="B20" s="92" t="s">
        <v>24</v>
      </c>
      <c r="C20" s="93">
        <v>112.5</v>
      </c>
      <c r="D20" s="93">
        <v>1.36</v>
      </c>
      <c r="E20" s="93">
        <f t="shared" si="0"/>
        <v>153</v>
      </c>
    </row>
    <row r="21" spans="1:5" s="36" customFormat="1" ht="30" customHeight="1">
      <c r="A21" s="92">
        <v>6</v>
      </c>
      <c r="B21" s="92" t="s">
        <v>24</v>
      </c>
      <c r="C21" s="93">
        <v>10077.9</v>
      </c>
      <c r="D21" s="93">
        <v>1.51</v>
      </c>
      <c r="E21" s="93">
        <f t="shared" si="0"/>
        <v>15217.628999999999</v>
      </c>
    </row>
    <row r="22" spans="1:5" s="36" customFormat="1" ht="30" customHeight="1">
      <c r="A22" s="92">
        <v>7</v>
      </c>
      <c r="B22" s="92" t="s">
        <v>25</v>
      </c>
      <c r="C22" s="93">
        <v>18953.2</v>
      </c>
      <c r="D22" s="93">
        <v>1.32</v>
      </c>
      <c r="E22" s="93">
        <f t="shared" si="0"/>
        <v>25018.224000000002</v>
      </c>
    </row>
    <row r="23" spans="1:5" s="36" customFormat="1" ht="30" customHeight="1">
      <c r="A23" s="92">
        <v>8</v>
      </c>
      <c r="B23" s="92" t="s">
        <v>25</v>
      </c>
      <c r="C23" s="93">
        <v>56.5</v>
      </c>
      <c r="D23" s="93">
        <v>1.1200000000000001</v>
      </c>
      <c r="E23" s="93">
        <f t="shared" si="0"/>
        <v>63.280000000000008</v>
      </c>
    </row>
    <row r="24" spans="1:5" s="36" customFormat="1" ht="30" customHeight="1">
      <c r="A24" s="92">
        <v>9</v>
      </c>
      <c r="B24" s="92" t="s">
        <v>25</v>
      </c>
      <c r="C24" s="93">
        <v>487.6</v>
      </c>
      <c r="D24" s="93">
        <v>1.19</v>
      </c>
      <c r="E24" s="93">
        <f t="shared" si="0"/>
        <v>580.24400000000003</v>
      </c>
    </row>
    <row r="25" spans="1:5" s="36" customFormat="1" ht="30" customHeight="1">
      <c r="A25" s="92">
        <v>10</v>
      </c>
      <c r="B25" s="92" t="s">
        <v>25</v>
      </c>
      <c r="C25" s="93">
        <v>9892.7000000000007</v>
      </c>
      <c r="D25" s="93">
        <v>1.32</v>
      </c>
      <c r="E25" s="93">
        <f t="shared" si="0"/>
        <v>13058.364000000001</v>
      </c>
    </row>
    <row r="26" spans="1:5" s="37" customFormat="1" ht="30" customHeight="1">
      <c r="A26" s="92">
        <v>11</v>
      </c>
      <c r="B26" s="92" t="s">
        <v>26</v>
      </c>
      <c r="C26" s="93">
        <v>9198.4</v>
      </c>
      <c r="D26" s="93">
        <v>1.23</v>
      </c>
      <c r="E26" s="93">
        <f t="shared" si="0"/>
        <v>11314.031999999999</v>
      </c>
    </row>
    <row r="27" spans="1:5" s="37" customFormat="1" ht="30" customHeight="1">
      <c r="A27" s="92">
        <v>12</v>
      </c>
      <c r="B27" s="92" t="s">
        <v>26</v>
      </c>
      <c r="C27" s="93">
        <v>635.79999999999995</v>
      </c>
      <c r="D27" s="93">
        <v>1.1100000000000001</v>
      </c>
      <c r="E27" s="93">
        <f t="shared" si="0"/>
        <v>705.73800000000006</v>
      </c>
    </row>
    <row r="28" spans="1:5" ht="30" customHeight="1">
      <c r="A28" s="92">
        <v>13</v>
      </c>
      <c r="B28" s="92" t="s">
        <v>26</v>
      </c>
      <c r="C28" s="93">
        <v>9074.2000000000007</v>
      </c>
      <c r="D28" s="93">
        <v>1.23</v>
      </c>
      <c r="E28" s="93">
        <f t="shared" si="0"/>
        <v>11161.266000000001</v>
      </c>
    </row>
    <row r="29" spans="1:5" ht="30" customHeight="1">
      <c r="A29" s="92">
        <v>14</v>
      </c>
      <c r="B29" s="92" t="s">
        <v>26</v>
      </c>
      <c r="C29" s="93">
        <v>247</v>
      </c>
      <c r="D29" s="93">
        <v>1.05</v>
      </c>
      <c r="E29" s="93">
        <f t="shared" si="0"/>
        <v>259.35000000000002</v>
      </c>
    </row>
    <row r="30" spans="1:5" ht="30" customHeight="1">
      <c r="A30" s="92">
        <v>15</v>
      </c>
      <c r="B30" s="92" t="s">
        <v>27</v>
      </c>
      <c r="C30" s="93">
        <v>25569.9</v>
      </c>
      <c r="D30" s="93">
        <v>1.27</v>
      </c>
      <c r="E30" s="93">
        <f t="shared" si="0"/>
        <v>32473.773000000001</v>
      </c>
    </row>
    <row r="31" spans="1:5" ht="30" customHeight="1">
      <c r="A31" s="92">
        <v>16</v>
      </c>
      <c r="B31" s="92" t="s">
        <v>27</v>
      </c>
      <c r="C31" s="93">
        <v>1162.8</v>
      </c>
      <c r="D31" s="93">
        <v>1.1399999999999999</v>
      </c>
      <c r="E31" s="93">
        <f t="shared" si="0"/>
        <v>1325.5919999999999</v>
      </c>
    </row>
    <row r="32" spans="1:5" ht="30" customHeight="1">
      <c r="A32" s="92">
        <v>17</v>
      </c>
      <c r="B32" s="92" t="s">
        <v>28</v>
      </c>
      <c r="C32" s="93">
        <v>20551.400000000001</v>
      </c>
      <c r="D32" s="93">
        <v>1.27</v>
      </c>
      <c r="E32" s="93">
        <f t="shared" si="0"/>
        <v>26100.278000000002</v>
      </c>
    </row>
    <row r="33" spans="1:6" ht="30" customHeight="1">
      <c r="A33" s="92">
        <v>18</v>
      </c>
      <c r="B33" s="92" t="s">
        <v>28</v>
      </c>
      <c r="C33" s="93">
        <v>1513.7</v>
      </c>
      <c r="D33" s="93">
        <v>1.1399999999999999</v>
      </c>
      <c r="E33" s="93">
        <f t="shared" si="0"/>
        <v>1725.6179999999999</v>
      </c>
    </row>
    <row r="34" spans="1:6" ht="36" customHeight="1">
      <c r="A34" s="122" t="s">
        <v>29</v>
      </c>
      <c r="B34" s="123"/>
      <c r="C34" s="95">
        <f>SUM(C16:C33)</f>
        <v>130227.10000000002</v>
      </c>
      <c r="D34" s="94"/>
      <c r="E34" s="95">
        <f>SUM(E16:E33)</f>
        <v>170190.07399999999</v>
      </c>
    </row>
    <row r="35" spans="1:6" ht="20.25">
      <c r="A35" s="87"/>
      <c r="C35" s="57"/>
      <c r="D35" s="57"/>
      <c r="E35" s="57"/>
    </row>
    <row r="36" spans="1:6" ht="19.5">
      <c r="A36" s="44" t="s">
        <v>30</v>
      </c>
      <c r="B36" s="45" t="s">
        <v>31</v>
      </c>
      <c r="C36" s="41"/>
      <c r="D36" s="41"/>
      <c r="E36" s="41"/>
    </row>
    <row r="37" spans="1:6" ht="19.5">
      <c r="A37" s="41" t="s">
        <v>32</v>
      </c>
      <c r="B37" s="41"/>
      <c r="C37" s="41"/>
      <c r="D37" s="41"/>
      <c r="E37" s="41"/>
    </row>
    <row r="38" spans="1:6" ht="19.5">
      <c r="A38" s="41" t="s">
        <v>33</v>
      </c>
      <c r="B38" s="41"/>
      <c r="C38" s="41"/>
      <c r="D38" s="41"/>
      <c r="E38" s="41"/>
    </row>
    <row r="39" spans="1:6" ht="19.5">
      <c r="A39" s="41" t="s">
        <v>34</v>
      </c>
      <c r="B39" s="41"/>
      <c r="C39" s="41" t="s">
        <v>5</v>
      </c>
      <c r="D39" s="41"/>
      <c r="E39" s="41"/>
    </row>
    <row r="40" spans="1:6" ht="45.95" customHeight="1">
      <c r="A40" s="41" t="s">
        <v>35</v>
      </c>
      <c r="B40" s="41"/>
      <c r="C40" s="117" t="s">
        <v>36</v>
      </c>
      <c r="D40" s="116"/>
      <c r="E40" s="116"/>
    </row>
    <row r="41" spans="1:6" ht="41.1" customHeight="1">
      <c r="A41" s="41" t="s">
        <v>37</v>
      </c>
      <c r="B41" s="41"/>
      <c r="C41" s="117" t="s">
        <v>38</v>
      </c>
      <c r="D41" s="116"/>
      <c r="E41" s="116"/>
    </row>
    <row r="42" spans="1:6" ht="29.1" customHeight="1">
      <c r="A42" s="41" t="s">
        <v>39</v>
      </c>
      <c r="B42" s="41"/>
      <c r="C42" s="115" t="s">
        <v>40</v>
      </c>
      <c r="D42" s="116"/>
      <c r="E42" s="116"/>
    </row>
    <row r="43" spans="1:6" ht="19.5">
      <c r="A43" s="41" t="s">
        <v>41</v>
      </c>
      <c r="B43" s="41"/>
      <c r="C43" s="41" t="s">
        <v>42</v>
      </c>
      <c r="D43" s="41"/>
      <c r="E43" s="41"/>
    </row>
    <row r="44" spans="1:6" ht="19.5">
      <c r="A44" s="41"/>
      <c r="B44" s="41"/>
      <c r="C44" s="41"/>
      <c r="D44" s="41"/>
      <c r="E44" s="41"/>
      <c r="F44" s="41"/>
    </row>
    <row r="45" spans="1:6" ht="20.25">
      <c r="A45" s="37" t="s">
        <v>43</v>
      </c>
      <c r="D45" s="46" t="s">
        <v>44</v>
      </c>
    </row>
    <row r="46" spans="1:6" ht="20.25">
      <c r="A46" s="71" t="s">
        <v>11</v>
      </c>
      <c r="B46" s="70"/>
      <c r="C46" s="47"/>
      <c r="D46" s="71" t="s">
        <v>5</v>
      </c>
      <c r="E46" s="71"/>
    </row>
    <row r="200" spans="1:2" ht="27.95" customHeight="1">
      <c r="A200" s="116"/>
      <c r="B200" s="116"/>
    </row>
  </sheetData>
  <mergeCells count="11">
    <mergeCell ref="A200:B200"/>
    <mergeCell ref="C42:E42"/>
    <mergeCell ref="C41:E41"/>
    <mergeCell ref="A12:D12"/>
    <mergeCell ref="C40:E40"/>
    <mergeCell ref="A1:E1"/>
    <mergeCell ref="B11:E11"/>
    <mergeCell ref="A13:E13"/>
    <mergeCell ref="A14:E14"/>
    <mergeCell ref="B10:E10"/>
    <mergeCell ref="A34:B34"/>
  </mergeCells>
  <pageMargins left="0.43263888888888902" right="0.31458333333333299" top="1" bottom="1" header="0.5" footer="0.5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5"/>
  <sheetViews>
    <sheetView view="pageBreakPreview" topLeftCell="A24" zoomScaleNormal="85" workbookViewId="0">
      <selection activeCell="B38" sqref="B38"/>
    </sheetView>
  </sheetViews>
  <sheetFormatPr defaultColWidth="7.140625" defaultRowHeight="15"/>
  <cols>
    <col min="1" max="1" width="24.28515625" customWidth="1"/>
    <col min="2" max="2" width="28.140625" customWidth="1"/>
    <col min="3" max="3" width="21.7109375" customWidth="1"/>
    <col min="4" max="4" width="18.28515625" customWidth="1"/>
    <col min="5" max="5" width="15.7109375" customWidth="1"/>
    <col min="6" max="6" width="16.42578125" customWidth="1"/>
    <col min="7" max="7" width="19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124" t="s">
        <v>45</v>
      </c>
      <c r="B1" s="125"/>
      <c r="C1" s="125"/>
      <c r="D1" s="125"/>
      <c r="E1" s="125"/>
      <c r="F1" s="125"/>
      <c r="G1" s="126"/>
    </row>
    <row r="2" spans="1:7" ht="24" customHeight="1">
      <c r="A2" s="132" t="s">
        <v>46</v>
      </c>
      <c r="B2" s="125"/>
      <c r="C2" s="125"/>
      <c r="D2" s="125"/>
      <c r="E2" s="125"/>
      <c r="F2" s="125"/>
      <c r="G2" s="126"/>
    </row>
    <row r="3" spans="1:7" ht="17.25" customHeight="1">
      <c r="A3" s="129" t="s">
        <v>7</v>
      </c>
      <c r="B3" s="125"/>
      <c r="C3" s="125"/>
      <c r="D3" s="125"/>
      <c r="E3" s="125"/>
      <c r="F3" s="125"/>
      <c r="G3" s="126"/>
    </row>
    <row r="4" spans="1:7" ht="17.25" customHeight="1">
      <c r="A4" s="132" t="s">
        <v>47</v>
      </c>
      <c r="B4" s="125"/>
      <c r="C4" s="125"/>
      <c r="D4" s="125"/>
      <c r="E4" s="125"/>
      <c r="F4" s="125"/>
      <c r="G4" s="126"/>
    </row>
    <row r="5" spans="1:7" ht="25.5" customHeight="1">
      <c r="A5" s="135" t="s">
        <v>48</v>
      </c>
      <c r="B5" s="136"/>
      <c r="C5" s="136"/>
      <c r="D5" s="136"/>
      <c r="E5" s="136"/>
      <c r="F5" s="136"/>
      <c r="G5" s="136"/>
    </row>
    <row r="6" spans="1:7" ht="83.25" customHeight="1">
      <c r="A6" s="130" t="s">
        <v>49</v>
      </c>
      <c r="B6" s="131"/>
      <c r="C6" s="131"/>
      <c r="D6" s="131"/>
      <c r="E6" s="131"/>
      <c r="F6" s="131"/>
      <c r="G6" s="131"/>
    </row>
    <row r="7" spans="1:7" ht="14.25" customHeight="1">
      <c r="A7" s="4"/>
      <c r="B7" s="4"/>
      <c r="C7" s="4"/>
      <c r="D7" s="4"/>
      <c r="E7" s="4"/>
      <c r="F7" s="5" t="s">
        <v>50</v>
      </c>
      <c r="G7" s="56" t="s">
        <v>51</v>
      </c>
    </row>
    <row r="8" spans="1:7" ht="30" customHeight="1">
      <c r="A8" s="6" t="s">
        <v>52</v>
      </c>
      <c r="B8" s="7" t="s">
        <v>45</v>
      </c>
      <c r="E8" s="7"/>
      <c r="F8" s="8" t="s">
        <v>53</v>
      </c>
      <c r="G8" s="84" t="s">
        <v>3</v>
      </c>
    </row>
    <row r="9" spans="1:7" ht="21" customHeight="1">
      <c r="A9" s="4"/>
      <c r="B9" s="4" t="s">
        <v>54</v>
      </c>
      <c r="E9" s="4"/>
      <c r="F9" s="8" t="s">
        <v>55</v>
      </c>
      <c r="G9" s="96">
        <v>45819</v>
      </c>
    </row>
    <row r="10" spans="1:7" ht="22.5" customHeight="1">
      <c r="A10" s="4"/>
      <c r="B10" s="4" t="s">
        <v>56</v>
      </c>
      <c r="E10" s="4"/>
      <c r="F10" s="9" t="s">
        <v>57</v>
      </c>
      <c r="G10" s="88" t="s">
        <v>58</v>
      </c>
    </row>
    <row r="11" spans="1:7" ht="20.25" customHeight="1">
      <c r="A11" s="4"/>
      <c r="B11" s="4" t="s">
        <v>48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59</v>
      </c>
      <c r="B13" s="11" t="s">
        <v>11</v>
      </c>
      <c r="E13" s="32"/>
      <c r="F13" s="32"/>
      <c r="G13" s="18"/>
    </row>
    <row r="14" spans="1:7" ht="25.5" customHeight="1">
      <c r="A14" s="4"/>
      <c r="B14" s="13" t="s">
        <v>60</v>
      </c>
      <c r="C14" s="14"/>
      <c r="D14" s="14"/>
      <c r="E14" s="14"/>
      <c r="F14" s="14"/>
    </row>
    <row r="15" spans="1:7" ht="25.5" customHeight="1">
      <c r="A15" s="4"/>
      <c r="B15" s="16" t="s">
        <v>61</v>
      </c>
      <c r="C15" s="17"/>
      <c r="D15" s="17"/>
      <c r="E15" s="17"/>
      <c r="F15" s="18"/>
    </row>
    <row r="16" spans="1:7" ht="25.5" customHeight="1">
      <c r="A16" s="4"/>
      <c r="B16" s="16" t="s">
        <v>62</v>
      </c>
      <c r="C16" s="17"/>
      <c r="D16" s="17"/>
      <c r="E16" s="17"/>
      <c r="F16" s="17"/>
    </row>
    <row r="17" spans="1:7" ht="25.5" customHeight="1">
      <c r="A17" s="4"/>
      <c r="B17" s="16" t="s">
        <v>63</v>
      </c>
      <c r="C17" s="17"/>
      <c r="D17" s="17"/>
      <c r="E17" s="17"/>
      <c r="F17" s="18"/>
    </row>
    <row r="18" spans="1:7" ht="25.5" customHeight="1">
      <c r="A18" s="4"/>
      <c r="B18" s="16" t="s">
        <v>64</v>
      </c>
      <c r="C18" s="4"/>
      <c r="D18" s="4"/>
      <c r="E18" s="4"/>
      <c r="F18" s="3"/>
    </row>
    <row r="19" spans="1:7" ht="27.75" customHeight="1">
      <c r="A19" s="19" t="s">
        <v>65</v>
      </c>
      <c r="B19" s="4" t="s">
        <v>66</v>
      </c>
      <c r="F19" s="2"/>
    </row>
    <row r="20" spans="1:7" ht="27.75" customHeight="1">
      <c r="A20" s="20"/>
      <c r="B20" s="20"/>
    </row>
    <row r="21" spans="1:7" ht="35.1" customHeight="1">
      <c r="A21" s="97" t="s">
        <v>67</v>
      </c>
      <c r="B21" s="97" t="s">
        <v>68</v>
      </c>
      <c r="C21" s="97" t="s">
        <v>18</v>
      </c>
      <c r="D21" s="97" t="s">
        <v>69</v>
      </c>
      <c r="E21" s="97" t="s">
        <v>19</v>
      </c>
      <c r="F21" s="97" t="s">
        <v>70</v>
      </c>
      <c r="G21" s="97" t="s">
        <v>71</v>
      </c>
    </row>
    <row r="22" spans="1:7" ht="35.1" customHeight="1">
      <c r="A22" s="98" t="s">
        <v>72</v>
      </c>
      <c r="B22" s="99" t="s">
        <v>73</v>
      </c>
      <c r="C22" s="99" t="s">
        <v>22</v>
      </c>
      <c r="D22" s="100" t="s">
        <v>74</v>
      </c>
      <c r="E22" s="101">
        <v>7438.8</v>
      </c>
      <c r="F22" s="101">
        <v>1.25</v>
      </c>
      <c r="G22" s="101">
        <f t="shared" ref="G22:G39" si="0">F22*E22</f>
        <v>9298.5</v>
      </c>
    </row>
    <row r="23" spans="1:7" ht="35.1" customHeight="1">
      <c r="A23" s="102" t="s">
        <v>75</v>
      </c>
      <c r="B23" s="99" t="s">
        <v>73</v>
      </c>
      <c r="C23" s="99" t="s">
        <v>22</v>
      </c>
      <c r="D23" s="100" t="s">
        <v>74</v>
      </c>
      <c r="E23" s="101">
        <v>242.7</v>
      </c>
      <c r="F23" s="101">
        <v>1.1299999999999999</v>
      </c>
      <c r="G23" s="101">
        <f t="shared" si="0"/>
        <v>274.25099999999998</v>
      </c>
    </row>
    <row r="24" spans="1:7" ht="35.1" customHeight="1">
      <c r="A24" s="102" t="s">
        <v>76</v>
      </c>
      <c r="B24" s="99" t="s">
        <v>77</v>
      </c>
      <c r="C24" s="99" t="s">
        <v>23</v>
      </c>
      <c r="D24" s="100" t="s">
        <v>74</v>
      </c>
      <c r="E24" s="101">
        <v>5748.5</v>
      </c>
      <c r="F24" s="101">
        <v>1.3</v>
      </c>
      <c r="G24" s="101">
        <f t="shared" si="0"/>
        <v>7473.05</v>
      </c>
    </row>
    <row r="25" spans="1:7" ht="35.1" customHeight="1">
      <c r="A25" s="102"/>
      <c r="B25" s="99" t="s">
        <v>78</v>
      </c>
      <c r="C25" s="99" t="s">
        <v>24</v>
      </c>
      <c r="D25" s="100" t="s">
        <v>74</v>
      </c>
      <c r="E25" s="101">
        <v>9263.5</v>
      </c>
      <c r="F25" s="101">
        <v>1.51</v>
      </c>
      <c r="G25" s="101">
        <f t="shared" si="0"/>
        <v>13987.885</v>
      </c>
    </row>
    <row r="26" spans="1:7" ht="35.1" customHeight="1">
      <c r="A26" s="102"/>
      <c r="B26" s="99" t="s">
        <v>78</v>
      </c>
      <c r="C26" s="99" t="s">
        <v>24</v>
      </c>
      <c r="D26" s="100" t="s">
        <v>74</v>
      </c>
      <c r="E26" s="101">
        <v>112.5</v>
      </c>
      <c r="F26" s="101">
        <v>1.36</v>
      </c>
      <c r="G26" s="101">
        <f t="shared" si="0"/>
        <v>153</v>
      </c>
    </row>
    <row r="27" spans="1:7" s="1" customFormat="1" ht="35.1" customHeight="1">
      <c r="A27" s="102"/>
      <c r="B27" s="99" t="s">
        <v>79</v>
      </c>
      <c r="C27" s="99" t="s">
        <v>24</v>
      </c>
      <c r="D27" s="100" t="s">
        <v>74</v>
      </c>
      <c r="E27" s="101">
        <v>10077.9</v>
      </c>
      <c r="F27" s="101">
        <v>1.51</v>
      </c>
      <c r="G27" s="101">
        <f t="shared" si="0"/>
        <v>15217.628999999999</v>
      </c>
    </row>
    <row r="28" spans="1:7" ht="35.1" customHeight="1">
      <c r="A28" s="102"/>
      <c r="B28" s="99" t="s">
        <v>80</v>
      </c>
      <c r="C28" s="99" t="s">
        <v>25</v>
      </c>
      <c r="D28" s="100" t="s">
        <v>74</v>
      </c>
      <c r="E28" s="101">
        <v>18953.2</v>
      </c>
      <c r="F28" s="101">
        <v>1.32</v>
      </c>
      <c r="G28" s="101">
        <f t="shared" si="0"/>
        <v>25018.224000000002</v>
      </c>
    </row>
    <row r="29" spans="1:7" ht="35.1" customHeight="1">
      <c r="A29" s="102"/>
      <c r="B29" s="99" t="s">
        <v>80</v>
      </c>
      <c r="C29" s="99" t="s">
        <v>25</v>
      </c>
      <c r="D29" s="100" t="s">
        <v>74</v>
      </c>
      <c r="E29" s="101">
        <v>56.5</v>
      </c>
      <c r="F29" s="101">
        <v>1.1200000000000001</v>
      </c>
      <c r="G29" s="101">
        <f t="shared" si="0"/>
        <v>63.280000000000008</v>
      </c>
    </row>
    <row r="30" spans="1:7" ht="35.1" customHeight="1">
      <c r="A30" s="102"/>
      <c r="B30" s="99" t="s">
        <v>80</v>
      </c>
      <c r="C30" s="99" t="s">
        <v>25</v>
      </c>
      <c r="D30" s="100" t="s">
        <v>74</v>
      </c>
      <c r="E30" s="101">
        <v>487.6</v>
      </c>
      <c r="F30" s="101">
        <v>1.19</v>
      </c>
      <c r="G30" s="101">
        <f t="shared" si="0"/>
        <v>580.24400000000003</v>
      </c>
    </row>
    <row r="31" spans="1:7" ht="35.1" customHeight="1">
      <c r="A31" s="102"/>
      <c r="B31" s="99" t="s">
        <v>81</v>
      </c>
      <c r="C31" s="99" t="s">
        <v>25</v>
      </c>
      <c r="D31" s="100" t="s">
        <v>74</v>
      </c>
      <c r="E31" s="101">
        <v>9892.7000000000007</v>
      </c>
      <c r="F31" s="101">
        <v>1.32</v>
      </c>
      <c r="G31" s="101">
        <f t="shared" si="0"/>
        <v>13058.364000000001</v>
      </c>
    </row>
    <row r="32" spans="1:7" ht="35.1" customHeight="1">
      <c r="A32" s="102"/>
      <c r="B32" s="99" t="s">
        <v>81</v>
      </c>
      <c r="C32" s="99" t="s">
        <v>26</v>
      </c>
      <c r="D32" s="100" t="s">
        <v>74</v>
      </c>
      <c r="E32" s="101">
        <v>9198.4</v>
      </c>
      <c r="F32" s="101">
        <v>1.23</v>
      </c>
      <c r="G32" s="101">
        <f t="shared" si="0"/>
        <v>11314.031999999999</v>
      </c>
    </row>
    <row r="33" spans="1:15" ht="35.1" customHeight="1">
      <c r="A33" s="102"/>
      <c r="B33" s="99" t="s">
        <v>81</v>
      </c>
      <c r="C33" s="99" t="s">
        <v>26</v>
      </c>
      <c r="D33" s="100" t="s">
        <v>74</v>
      </c>
      <c r="E33" s="101">
        <v>635.79999999999995</v>
      </c>
      <c r="F33" s="101">
        <v>1.1100000000000001</v>
      </c>
      <c r="G33" s="101">
        <f t="shared" si="0"/>
        <v>705.73800000000006</v>
      </c>
    </row>
    <row r="34" spans="1:15" ht="35.1" customHeight="1">
      <c r="A34" s="102"/>
      <c r="B34" s="99" t="s">
        <v>81</v>
      </c>
      <c r="C34" s="99" t="s">
        <v>26</v>
      </c>
      <c r="D34" s="100" t="s">
        <v>82</v>
      </c>
      <c r="E34" s="101">
        <v>9074.2000000000007</v>
      </c>
      <c r="F34" s="101">
        <v>1.23</v>
      </c>
      <c r="G34" s="101">
        <f t="shared" si="0"/>
        <v>11161.266000000001</v>
      </c>
    </row>
    <row r="35" spans="1:15" ht="35.1" customHeight="1">
      <c r="A35" s="102"/>
      <c r="B35" s="99" t="s">
        <v>81</v>
      </c>
      <c r="C35" s="99" t="s">
        <v>26</v>
      </c>
      <c r="D35" s="100" t="s">
        <v>82</v>
      </c>
      <c r="E35" s="101">
        <v>247</v>
      </c>
      <c r="F35" s="101">
        <v>1.05</v>
      </c>
      <c r="G35" s="101">
        <f t="shared" si="0"/>
        <v>259.35000000000002</v>
      </c>
    </row>
    <row r="36" spans="1:15" ht="35.1" customHeight="1">
      <c r="A36" s="102"/>
      <c r="B36" s="99" t="s">
        <v>83</v>
      </c>
      <c r="C36" s="99" t="s">
        <v>27</v>
      </c>
      <c r="D36" s="100" t="s">
        <v>82</v>
      </c>
      <c r="E36" s="101">
        <v>25569.9</v>
      </c>
      <c r="F36" s="101">
        <v>1.27</v>
      </c>
      <c r="G36" s="101">
        <f t="shared" si="0"/>
        <v>32473.773000000001</v>
      </c>
    </row>
    <row r="37" spans="1:15" ht="35.1" customHeight="1">
      <c r="A37" s="102"/>
      <c r="B37" s="99" t="s">
        <v>83</v>
      </c>
      <c r="C37" s="99" t="s">
        <v>27</v>
      </c>
      <c r="D37" s="100" t="s">
        <v>82</v>
      </c>
      <c r="E37" s="101">
        <v>1162.8</v>
      </c>
      <c r="F37" s="101">
        <v>1.1399999999999999</v>
      </c>
      <c r="G37" s="101">
        <f t="shared" si="0"/>
        <v>1325.5919999999999</v>
      </c>
    </row>
    <row r="38" spans="1:15" ht="35.1" customHeight="1">
      <c r="A38" s="102"/>
      <c r="B38" s="99" t="s">
        <v>83</v>
      </c>
      <c r="C38" s="99" t="s">
        <v>28</v>
      </c>
      <c r="D38" s="100" t="s">
        <v>82</v>
      </c>
      <c r="E38" s="101">
        <v>20551.400000000001</v>
      </c>
      <c r="F38" s="101">
        <v>1.27</v>
      </c>
      <c r="G38" s="101">
        <f t="shared" si="0"/>
        <v>26100.278000000002</v>
      </c>
    </row>
    <row r="39" spans="1:15" ht="35.1" customHeight="1">
      <c r="A39" s="102"/>
      <c r="B39" s="99" t="s">
        <v>83</v>
      </c>
      <c r="C39" s="99" t="s">
        <v>28</v>
      </c>
      <c r="D39" s="100" t="s">
        <v>82</v>
      </c>
      <c r="E39" s="101">
        <v>1513.7</v>
      </c>
      <c r="F39" s="101">
        <v>1.1399999999999999</v>
      </c>
      <c r="G39" s="101">
        <f t="shared" si="0"/>
        <v>1725.6179999999999</v>
      </c>
    </row>
    <row r="40" spans="1:15" ht="35.1" customHeight="1">
      <c r="A40" s="94"/>
      <c r="B40" s="122" t="s">
        <v>29</v>
      </c>
      <c r="C40" s="94" t="s">
        <v>84</v>
      </c>
      <c r="E40" s="95">
        <f>SUM(E22:E39)</f>
        <v>130227.10000000002</v>
      </c>
      <c r="F40" s="94"/>
      <c r="G40" s="95">
        <f>SUM(G22:G39)</f>
        <v>170190.07399999999</v>
      </c>
    </row>
    <row r="41" spans="1:15" ht="35.1" customHeight="1">
      <c r="A41" s="103"/>
      <c r="B41" s="94" t="s">
        <v>85</v>
      </c>
      <c r="C41" s="95">
        <v>10171</v>
      </c>
      <c r="D41" s="103"/>
      <c r="E41" s="103"/>
      <c r="F41" s="103"/>
      <c r="G41" s="103"/>
    </row>
    <row r="42" spans="1:15" ht="35.1" customHeight="1">
      <c r="A42" s="103"/>
      <c r="B42" s="94" t="s">
        <v>86</v>
      </c>
      <c r="C42" s="95">
        <v>10891</v>
      </c>
      <c r="D42" s="103"/>
      <c r="E42" s="103"/>
      <c r="F42" s="103"/>
      <c r="G42" s="103"/>
    </row>
    <row r="43" spans="1:15" ht="21" customHeight="1">
      <c r="A43" s="21"/>
      <c r="B43" s="21"/>
      <c r="C43" s="22"/>
      <c r="D43" s="22"/>
      <c r="E43" s="22"/>
      <c r="F43" s="22"/>
      <c r="G43" s="18"/>
      <c r="L43" s="48"/>
      <c r="M43" s="49"/>
      <c r="N43" s="50"/>
      <c r="O43" s="50"/>
    </row>
    <row r="44" spans="1:15" ht="42" customHeight="1">
      <c r="A44" s="127" t="s">
        <v>87</v>
      </c>
      <c r="B44" s="125"/>
      <c r="C44" s="125"/>
      <c r="D44" s="23"/>
      <c r="E44" s="4"/>
      <c r="F44" s="33"/>
      <c r="G44" s="3"/>
      <c r="L44" s="48"/>
      <c r="M44" s="49"/>
      <c r="N44" s="50"/>
      <c r="O44" s="50"/>
    </row>
    <row r="45" spans="1:15" ht="61.5" customHeight="1">
      <c r="A45" s="28" t="s">
        <v>88</v>
      </c>
      <c r="B45" s="133" t="s">
        <v>89</v>
      </c>
      <c r="C45" s="125"/>
      <c r="D45" s="29"/>
      <c r="E45" s="29"/>
      <c r="F45" s="4"/>
      <c r="G45" s="3"/>
      <c r="L45" s="48"/>
      <c r="M45" s="49"/>
      <c r="N45" s="50"/>
      <c r="O45" s="50"/>
    </row>
    <row r="46" spans="1:15" ht="42" customHeight="1">
      <c r="A46" s="128" t="s">
        <v>90</v>
      </c>
      <c r="B46" s="125"/>
      <c r="C46" s="125"/>
      <c r="D46" s="30"/>
      <c r="E46" s="30"/>
      <c r="F46" s="30"/>
      <c r="G46" s="3"/>
      <c r="L46" s="48"/>
      <c r="M46" s="49"/>
      <c r="N46" s="50"/>
      <c r="O46" s="50"/>
    </row>
    <row r="47" spans="1:15" ht="24.75" customHeight="1">
      <c r="A47" s="134" t="s">
        <v>91</v>
      </c>
      <c r="B47" s="125"/>
      <c r="C47" s="125"/>
      <c r="D47" s="125"/>
      <c r="E47" s="125"/>
      <c r="F47" s="125"/>
      <c r="G47" s="126"/>
      <c r="L47" s="48"/>
      <c r="M47" s="49"/>
      <c r="N47" s="50"/>
      <c r="O47" s="50"/>
    </row>
    <row r="48" spans="1:15" ht="27" customHeight="1">
      <c r="A48" s="134" t="s">
        <v>92</v>
      </c>
      <c r="B48" s="125"/>
      <c r="C48" s="125"/>
      <c r="D48" s="125"/>
      <c r="E48" s="125"/>
      <c r="F48" s="125"/>
      <c r="G48" s="126"/>
      <c r="L48" s="48"/>
      <c r="M48" s="49"/>
      <c r="N48" s="50"/>
      <c r="O48" s="50"/>
    </row>
    <row r="49" spans="4:15" ht="21" customHeight="1">
      <c r="E49" s="79" t="s">
        <v>45</v>
      </c>
      <c r="F49" s="79"/>
      <c r="G49" s="79"/>
      <c r="H49" s="79"/>
      <c r="L49" s="48"/>
      <c r="M49" s="49"/>
      <c r="N49" s="50"/>
      <c r="O49" s="50"/>
    </row>
    <row r="50" spans="4:15" ht="21" customHeight="1">
      <c r="D50" s="76"/>
      <c r="E50" s="74"/>
      <c r="F50" s="77" t="s">
        <v>93</v>
      </c>
      <c r="G50" s="78"/>
      <c r="L50" s="48"/>
      <c r="M50" s="49"/>
      <c r="N50" s="50"/>
      <c r="O50" s="50"/>
    </row>
    <row r="51" spans="4:15" ht="17.25" customHeight="1">
      <c r="D51" s="76"/>
      <c r="E51" s="74"/>
      <c r="F51" s="74"/>
      <c r="G51" s="78"/>
      <c r="L51" s="48"/>
      <c r="M51" s="49"/>
      <c r="N51" s="50"/>
      <c r="O51" s="50"/>
    </row>
    <row r="52" spans="4:15" ht="15.75">
      <c r="D52" s="76"/>
      <c r="E52" s="74"/>
      <c r="F52" s="74"/>
      <c r="G52" s="78"/>
      <c r="L52" s="48"/>
      <c r="M52" s="49"/>
      <c r="N52" s="50"/>
      <c r="O52" s="50"/>
    </row>
    <row r="53" spans="4:15" ht="15.75">
      <c r="D53" s="76"/>
      <c r="E53" s="74"/>
      <c r="F53" s="75" t="s">
        <v>94</v>
      </c>
      <c r="G53" s="75"/>
      <c r="L53" s="48"/>
      <c r="M53" s="49"/>
      <c r="N53" s="50"/>
      <c r="O53" s="50"/>
    </row>
    <row r="54" spans="4:15">
      <c r="D54" s="72"/>
      <c r="E54" s="72"/>
      <c r="F54" s="72"/>
      <c r="G54" s="73"/>
    </row>
    <row r="55" spans="4:15">
      <c r="D55" s="72"/>
      <c r="E55" s="72"/>
      <c r="F55" s="72"/>
      <c r="G55" s="73"/>
    </row>
    <row r="56" spans="4:15">
      <c r="D56" s="72"/>
      <c r="E56" s="72"/>
      <c r="F56" s="72"/>
      <c r="G56" s="73"/>
    </row>
    <row r="57" spans="4:15">
      <c r="D57" s="72"/>
      <c r="E57" s="72"/>
      <c r="F57" s="72"/>
      <c r="G57" s="73"/>
    </row>
    <row r="58" spans="4:15">
      <c r="D58" s="72"/>
      <c r="E58" s="72"/>
      <c r="F58" s="72"/>
      <c r="G58" s="73"/>
    </row>
    <row r="59" spans="4:15">
      <c r="D59" s="72"/>
      <c r="E59" s="72"/>
      <c r="F59" s="72"/>
      <c r="G59" s="73"/>
    </row>
    <row r="60" spans="4:15">
      <c r="D60" s="72"/>
      <c r="E60" s="72"/>
      <c r="F60" s="72"/>
      <c r="G60" s="73"/>
    </row>
    <row r="61" spans="4:15">
      <c r="D61" s="72"/>
      <c r="E61" s="72"/>
      <c r="F61" s="72"/>
      <c r="G61" s="73"/>
    </row>
    <row r="62" spans="4:15">
      <c r="D62" s="72"/>
      <c r="E62" s="72"/>
      <c r="F62" s="72"/>
      <c r="G62" s="73"/>
    </row>
    <row r="63" spans="4:15" ht="15" customHeight="1">
      <c r="D63" s="72"/>
      <c r="E63" s="72"/>
      <c r="F63" s="72"/>
      <c r="G63" s="73"/>
    </row>
    <row r="64" spans="4:15">
      <c r="D64" s="72"/>
      <c r="E64" s="72"/>
      <c r="F64" s="72"/>
      <c r="G64" s="73"/>
    </row>
    <row r="65" spans="4:7">
      <c r="D65" s="72"/>
      <c r="E65" s="72"/>
      <c r="F65" s="72"/>
      <c r="G65" s="73"/>
    </row>
  </sheetData>
  <mergeCells count="12">
    <mergeCell ref="A48:G48"/>
    <mergeCell ref="A2:G2"/>
    <mergeCell ref="A47:G47"/>
    <mergeCell ref="A5:G5"/>
    <mergeCell ref="A1:G1"/>
    <mergeCell ref="B40"/>
    <mergeCell ref="A44:C44"/>
    <mergeCell ref="A46:C46"/>
    <mergeCell ref="A3:G3"/>
    <mergeCell ref="A6:G6"/>
    <mergeCell ref="A4:G4"/>
    <mergeCell ref="B45:C45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39"/>
  <sheetViews>
    <sheetView view="pageBreakPreview" zoomScale="85" zoomScaleNormal="70" workbookViewId="0">
      <selection activeCell="I11" sqref="I11"/>
    </sheetView>
  </sheetViews>
  <sheetFormatPr defaultColWidth="7.140625" defaultRowHeight="15"/>
  <cols>
    <col min="1" max="1" width="25.42578125" customWidth="1"/>
    <col min="2" max="2" width="22.85546875" style="64" customWidth="1"/>
    <col min="3" max="3" width="19.42578125" customWidth="1"/>
    <col min="4" max="4" width="26.7109375" customWidth="1"/>
    <col min="5" max="6" width="15" style="2" customWidth="1"/>
    <col min="7" max="7" width="13.7109375" style="2" customWidth="1"/>
    <col min="8" max="8" width="15.5703125" style="2" customWidth="1"/>
    <col min="9" max="9" width="19.42578125" style="2" customWidth="1"/>
    <col min="10" max="10" width="12.42578125" customWidth="1"/>
    <col min="11" max="11" width="12.85546875" customWidth="1"/>
    <col min="12" max="12" width="12.5703125" customWidth="1"/>
    <col min="14" max="14" width="12.5703125" customWidth="1"/>
    <col min="16" max="16" width="12.5703125" customWidth="1"/>
  </cols>
  <sheetData>
    <row r="1" spans="1:9" ht="38.25" customHeight="1">
      <c r="A1" s="124" t="s">
        <v>45</v>
      </c>
      <c r="B1" s="141"/>
      <c r="C1" s="125"/>
      <c r="D1" s="125"/>
      <c r="E1" s="126"/>
      <c r="F1" s="126"/>
      <c r="G1" s="126"/>
      <c r="H1" s="126"/>
      <c r="I1" s="126"/>
    </row>
    <row r="2" spans="1:9" ht="24" customHeight="1">
      <c r="A2" s="132" t="s">
        <v>46</v>
      </c>
      <c r="B2" s="141"/>
      <c r="C2" s="125"/>
      <c r="D2" s="125"/>
      <c r="E2" s="126"/>
      <c r="F2" s="126"/>
      <c r="G2" s="126"/>
      <c r="H2" s="126"/>
      <c r="I2" s="126"/>
    </row>
    <row r="3" spans="1:9" ht="25.5" customHeight="1">
      <c r="A3" s="129" t="s">
        <v>7</v>
      </c>
      <c r="B3" s="141"/>
      <c r="C3" s="125"/>
      <c r="D3" s="125"/>
      <c r="E3" s="126"/>
      <c r="F3" s="126"/>
      <c r="G3" s="126"/>
      <c r="H3" s="126"/>
      <c r="I3" s="126"/>
    </row>
    <row r="4" spans="1:9" ht="25.5" customHeight="1">
      <c r="A4" s="132" t="s">
        <v>47</v>
      </c>
      <c r="B4" s="141"/>
      <c r="C4" s="125"/>
      <c r="D4" s="125"/>
      <c r="E4" s="126"/>
      <c r="F4" s="126"/>
      <c r="G4" s="126"/>
      <c r="H4" s="126"/>
      <c r="I4" s="126"/>
    </row>
    <row r="5" spans="1:9" ht="25.5" customHeight="1">
      <c r="A5" s="135" t="s">
        <v>48</v>
      </c>
      <c r="B5" s="136"/>
      <c r="C5" s="136"/>
      <c r="D5" s="136"/>
      <c r="E5" s="136"/>
      <c r="F5" s="136"/>
      <c r="G5" s="136"/>
      <c r="H5" s="136"/>
      <c r="I5" s="136"/>
    </row>
    <row r="6" spans="1:9" ht="54" customHeight="1">
      <c r="A6" s="130" t="s">
        <v>95</v>
      </c>
      <c r="B6" s="131"/>
      <c r="C6" s="131"/>
      <c r="D6" s="131"/>
      <c r="E6" s="131"/>
      <c r="F6" s="131"/>
      <c r="G6" s="131"/>
      <c r="H6" s="131"/>
      <c r="I6" s="131"/>
    </row>
    <row r="7" spans="1:9" ht="18" customHeight="1">
      <c r="A7" s="4"/>
      <c r="B7" s="58"/>
      <c r="C7" s="4"/>
      <c r="D7" s="4"/>
      <c r="E7" s="3"/>
      <c r="F7" s="3"/>
      <c r="G7" s="3"/>
      <c r="H7" s="5" t="s">
        <v>50</v>
      </c>
      <c r="I7" s="85" t="s">
        <v>96</v>
      </c>
    </row>
    <row r="8" spans="1:9" ht="30" customHeight="1">
      <c r="A8" s="6" t="s">
        <v>52</v>
      </c>
      <c r="B8" s="59" t="s">
        <v>45</v>
      </c>
      <c r="F8" s="8"/>
      <c r="G8" s="8"/>
      <c r="H8" s="8" t="s">
        <v>53</v>
      </c>
      <c r="I8" s="83" t="s">
        <v>97</v>
      </c>
    </row>
    <row r="9" spans="1:9" ht="21" customHeight="1">
      <c r="A9" s="4"/>
      <c r="B9" s="58" t="s">
        <v>98</v>
      </c>
      <c r="F9" s="3"/>
      <c r="G9" s="3"/>
      <c r="H9" s="8" t="s">
        <v>55</v>
      </c>
      <c r="I9" s="86" t="s">
        <v>99</v>
      </c>
    </row>
    <row r="10" spans="1:9" ht="22.5" customHeight="1">
      <c r="A10" s="4"/>
      <c r="B10" s="58" t="s">
        <v>100</v>
      </c>
      <c r="F10" s="3"/>
      <c r="G10" s="3"/>
      <c r="H10" s="9" t="s">
        <v>57</v>
      </c>
      <c r="I10" s="89" t="s">
        <v>31</v>
      </c>
    </row>
    <row r="11" spans="1:9" ht="20.25" customHeight="1">
      <c r="A11" s="4"/>
      <c r="B11" s="58" t="s">
        <v>48</v>
      </c>
      <c r="F11" s="3"/>
      <c r="G11" s="3"/>
      <c r="H11" s="3"/>
      <c r="I11" s="3"/>
    </row>
    <row r="12" spans="1:9" ht="15.75" customHeight="1">
      <c r="A12" s="4"/>
      <c r="B12" s="58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59</v>
      </c>
      <c r="B13" s="60" t="s">
        <v>11</v>
      </c>
      <c r="F13" s="12"/>
      <c r="G13" s="12"/>
      <c r="H13" s="12"/>
      <c r="I13" s="18"/>
    </row>
    <row r="14" spans="1:9" ht="25.5" customHeight="1">
      <c r="A14" s="4"/>
      <c r="B14" s="61" t="s">
        <v>101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62" t="s">
        <v>61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2" t="s">
        <v>62</v>
      </c>
      <c r="C16" s="17"/>
      <c r="D16" s="17"/>
      <c r="E16" s="18"/>
      <c r="F16" s="18"/>
      <c r="G16" s="18"/>
      <c r="H16" s="18"/>
    </row>
    <row r="17" spans="1:9" ht="21" customHeight="1">
      <c r="A17" s="4"/>
      <c r="B17" s="62" t="s">
        <v>102</v>
      </c>
      <c r="C17" s="17"/>
      <c r="D17" s="17"/>
      <c r="E17" s="18"/>
      <c r="F17" s="18"/>
      <c r="G17" s="18"/>
      <c r="H17" s="18"/>
    </row>
    <row r="18" spans="1:9" ht="21" customHeight="1">
      <c r="A18" s="4"/>
      <c r="B18" s="62" t="s">
        <v>64</v>
      </c>
      <c r="C18" s="4"/>
      <c r="D18" s="4"/>
      <c r="E18" s="3"/>
      <c r="F18" s="3"/>
      <c r="G18" s="3"/>
      <c r="H18" s="3"/>
    </row>
    <row r="19" spans="1:9" ht="27.75" customHeight="1">
      <c r="A19" s="19" t="s">
        <v>65</v>
      </c>
      <c r="B19" s="58" t="s">
        <v>66</v>
      </c>
    </row>
    <row r="20" spans="1:9" ht="27.75" customHeight="1">
      <c r="A20" s="20"/>
      <c r="B20" s="63"/>
    </row>
    <row r="21" spans="1:9" ht="27" customHeight="1">
      <c r="A21" s="138" t="s">
        <v>67</v>
      </c>
      <c r="B21" s="138" t="s">
        <v>103</v>
      </c>
      <c r="C21" s="138" t="s">
        <v>18</v>
      </c>
      <c r="D21" s="138" t="s">
        <v>69</v>
      </c>
      <c r="E21" s="138" t="s">
        <v>19</v>
      </c>
      <c r="F21" s="123"/>
      <c r="G21" s="138" t="s">
        <v>104</v>
      </c>
      <c r="H21" s="138" t="s">
        <v>105</v>
      </c>
      <c r="I21" s="138" t="s">
        <v>106</v>
      </c>
    </row>
    <row r="22" spans="1:9" ht="27" customHeight="1">
      <c r="A22" s="139"/>
      <c r="B22" s="139"/>
      <c r="C22" s="139"/>
      <c r="D22" s="139"/>
      <c r="E22" s="104" t="s">
        <v>107</v>
      </c>
      <c r="F22" s="104" t="s">
        <v>108</v>
      </c>
      <c r="G22" s="139"/>
      <c r="H22" s="139"/>
      <c r="I22" s="139"/>
    </row>
    <row r="23" spans="1:9" ht="27" customHeight="1">
      <c r="A23" s="105" t="s">
        <v>72</v>
      </c>
      <c r="B23" s="99" t="s">
        <v>73</v>
      </c>
      <c r="C23" s="99" t="s">
        <v>22</v>
      </c>
      <c r="D23" s="99" t="s">
        <v>74</v>
      </c>
      <c r="E23" s="106">
        <v>142</v>
      </c>
      <c r="F23" s="101">
        <v>7438.8</v>
      </c>
      <c r="G23" s="101">
        <v>630.36490000000003</v>
      </c>
      <c r="H23" s="101">
        <v>587.18920000000003</v>
      </c>
      <c r="I23" s="107">
        <v>1.9757</v>
      </c>
    </row>
    <row r="24" spans="1:9" ht="27" customHeight="1">
      <c r="A24" s="108" t="s">
        <v>75</v>
      </c>
      <c r="B24" s="99" t="s">
        <v>73</v>
      </c>
      <c r="C24" s="99" t="s">
        <v>22</v>
      </c>
      <c r="D24" s="99" t="s">
        <v>74</v>
      </c>
      <c r="E24" s="106">
        <v>6</v>
      </c>
      <c r="F24" s="101">
        <v>242.7</v>
      </c>
      <c r="G24" s="101">
        <v>26.635100000000001</v>
      </c>
      <c r="H24" s="101">
        <v>24.8108</v>
      </c>
      <c r="I24" s="107">
        <v>8.3500000000000005E-2</v>
      </c>
    </row>
    <row r="25" spans="1:9" ht="27" customHeight="1">
      <c r="A25" s="108" t="s">
        <v>109</v>
      </c>
      <c r="B25" s="99" t="s">
        <v>77</v>
      </c>
      <c r="C25" s="99" t="s">
        <v>23</v>
      </c>
      <c r="D25" s="99" t="s">
        <v>74</v>
      </c>
      <c r="E25" s="106">
        <v>105</v>
      </c>
      <c r="F25" s="101">
        <v>5748.5</v>
      </c>
      <c r="G25" s="101">
        <v>450</v>
      </c>
      <c r="H25" s="101">
        <v>405</v>
      </c>
      <c r="I25" s="107">
        <v>2.1779999999999999</v>
      </c>
    </row>
    <row r="26" spans="1:9" ht="27" customHeight="1">
      <c r="A26" s="108" t="s">
        <v>76</v>
      </c>
      <c r="B26" s="99" t="s">
        <v>78</v>
      </c>
      <c r="C26" s="99" t="s">
        <v>24</v>
      </c>
      <c r="D26" s="99" t="s">
        <v>74</v>
      </c>
      <c r="E26" s="106">
        <v>163</v>
      </c>
      <c r="F26" s="101">
        <v>9263.5</v>
      </c>
      <c r="G26" s="101">
        <v>972.10839999999996</v>
      </c>
      <c r="H26" s="101">
        <v>927.92169999999999</v>
      </c>
      <c r="I26" s="107">
        <v>2.7219000000000002</v>
      </c>
    </row>
    <row r="27" spans="1:9" ht="27" customHeight="1">
      <c r="A27" s="108"/>
      <c r="B27" s="99" t="s">
        <v>78</v>
      </c>
      <c r="C27" s="99" t="s">
        <v>24</v>
      </c>
      <c r="D27" s="99" t="s">
        <v>74</v>
      </c>
      <c r="E27" s="106">
        <v>3</v>
      </c>
      <c r="F27" s="101">
        <v>112.5</v>
      </c>
      <c r="G27" s="101">
        <v>17.8916</v>
      </c>
      <c r="H27" s="101">
        <v>17.078299999999999</v>
      </c>
      <c r="I27" s="107">
        <v>5.0099999999999999E-2</v>
      </c>
    </row>
    <row r="28" spans="1:9" ht="27" customHeight="1">
      <c r="A28" s="108"/>
      <c r="B28" s="99" t="s">
        <v>79</v>
      </c>
      <c r="C28" s="99" t="s">
        <v>24</v>
      </c>
      <c r="D28" s="99" t="s">
        <v>74</v>
      </c>
      <c r="E28" s="106">
        <v>180</v>
      </c>
      <c r="F28" s="101">
        <v>10077.9</v>
      </c>
      <c r="G28" s="101">
        <v>1075.5</v>
      </c>
      <c r="H28" s="101">
        <v>1030.5</v>
      </c>
      <c r="I28" s="107">
        <v>2.97</v>
      </c>
    </row>
    <row r="29" spans="1:9" ht="27" customHeight="1">
      <c r="A29" s="108"/>
      <c r="B29" s="99">
        <v>9000707953</v>
      </c>
      <c r="C29" s="99" t="s">
        <v>25</v>
      </c>
      <c r="D29" s="99" t="s">
        <v>74</v>
      </c>
      <c r="E29" s="106">
        <v>93</v>
      </c>
      <c r="F29" s="101">
        <v>5423.2</v>
      </c>
      <c r="G29" s="101">
        <v>594</v>
      </c>
      <c r="H29" s="101">
        <v>549</v>
      </c>
      <c r="I29" s="107">
        <v>1.98</v>
      </c>
    </row>
    <row r="30" spans="1:9" ht="27" customHeight="1">
      <c r="A30" s="108"/>
      <c r="B30" s="99">
        <v>9000707953</v>
      </c>
      <c r="C30" s="99" t="s">
        <v>25</v>
      </c>
      <c r="D30" s="99" t="s">
        <v>74</v>
      </c>
      <c r="E30" s="106">
        <v>97</v>
      </c>
      <c r="F30" s="101">
        <v>5447.3</v>
      </c>
      <c r="G30" s="101">
        <v>593.5</v>
      </c>
      <c r="H30" s="101">
        <v>548.5</v>
      </c>
      <c r="I30" s="107">
        <v>1.9403999999999999</v>
      </c>
    </row>
    <row r="31" spans="1:9" ht="27" customHeight="1">
      <c r="A31" s="108"/>
      <c r="B31" s="99">
        <v>9000707953</v>
      </c>
      <c r="C31" s="99" t="s">
        <v>25</v>
      </c>
      <c r="D31" s="99" t="s">
        <v>74</v>
      </c>
      <c r="E31" s="106">
        <v>94</v>
      </c>
      <c r="F31" s="101">
        <v>5479.1</v>
      </c>
      <c r="G31" s="101">
        <v>603.08420000000001</v>
      </c>
      <c r="H31" s="101">
        <v>558.55790000000002</v>
      </c>
      <c r="I31" s="107">
        <v>2.1943000000000001</v>
      </c>
    </row>
    <row r="32" spans="1:9" ht="27" customHeight="1">
      <c r="A32" s="108"/>
      <c r="B32" s="99">
        <v>9000707953</v>
      </c>
      <c r="C32" s="99" t="s">
        <v>25</v>
      </c>
      <c r="D32" s="99" t="s">
        <v>74</v>
      </c>
      <c r="E32" s="106">
        <v>1</v>
      </c>
      <c r="F32" s="101">
        <v>56.5</v>
      </c>
      <c r="G32" s="101">
        <v>6.4157999999999999</v>
      </c>
      <c r="H32" s="101">
        <v>5.9420999999999999</v>
      </c>
      <c r="I32" s="107">
        <v>2.3300000000000001E-2</v>
      </c>
    </row>
    <row r="33" spans="1:9" ht="27" customHeight="1">
      <c r="A33" s="108"/>
      <c r="B33" s="99">
        <v>9000707953</v>
      </c>
      <c r="C33" s="99" t="s">
        <v>25</v>
      </c>
      <c r="D33" s="99" t="s">
        <v>74</v>
      </c>
      <c r="E33" s="106">
        <v>45</v>
      </c>
      <c r="F33" s="101">
        <v>2603.6</v>
      </c>
      <c r="G33" s="101">
        <v>283.42110000000002</v>
      </c>
      <c r="H33" s="101">
        <v>247.8947</v>
      </c>
      <c r="I33" s="107">
        <v>1.2193000000000001</v>
      </c>
    </row>
    <row r="34" spans="1:9" ht="27" customHeight="1">
      <c r="A34" s="108"/>
      <c r="B34" s="99">
        <v>9000707953</v>
      </c>
      <c r="C34" s="99" t="s">
        <v>25</v>
      </c>
      <c r="D34" s="99" t="s">
        <v>74</v>
      </c>
      <c r="E34" s="106">
        <v>12</v>
      </c>
      <c r="F34" s="101">
        <v>487.6</v>
      </c>
      <c r="G34" s="101">
        <v>75.578900000000004</v>
      </c>
      <c r="H34" s="101">
        <v>66.1053</v>
      </c>
      <c r="I34" s="107">
        <v>0.3251</v>
      </c>
    </row>
    <row r="35" spans="1:9" ht="27" customHeight="1">
      <c r="A35" s="108"/>
      <c r="B35" s="142" t="s">
        <v>110</v>
      </c>
      <c r="C35" s="123"/>
      <c r="D35" s="100"/>
      <c r="E35" s="106"/>
      <c r="F35" s="101"/>
      <c r="G35" s="101"/>
      <c r="H35" s="101"/>
      <c r="I35" s="107"/>
    </row>
    <row r="36" spans="1:9" ht="27" customHeight="1">
      <c r="A36" s="94"/>
      <c r="B36" s="122" t="s">
        <v>29</v>
      </c>
      <c r="C36" s="94"/>
      <c r="D36" s="94" t="s">
        <v>111</v>
      </c>
      <c r="E36" s="109">
        <f>SUM(E23:E34)</f>
        <v>941</v>
      </c>
      <c r="F36" s="95">
        <f>SUM(F23:F34)</f>
        <v>52381.2</v>
      </c>
      <c r="G36" s="95">
        <f>SUM(G23:G34)</f>
        <v>5328.5</v>
      </c>
      <c r="H36" s="95">
        <f>SUM(H23:H34)</f>
        <v>4968.5</v>
      </c>
      <c r="I36" s="110">
        <f>SUM(I23:I34)</f>
        <v>17.661599999999996</v>
      </c>
    </row>
    <row r="37" spans="1:9" ht="27.75" customHeight="1">
      <c r="A37" s="125"/>
    </row>
    <row r="38" spans="1:9" ht="27" customHeight="1">
      <c r="A38" s="138" t="s">
        <v>67</v>
      </c>
      <c r="B38" s="138" t="s">
        <v>103</v>
      </c>
      <c r="C38" s="138" t="s">
        <v>18</v>
      </c>
      <c r="D38" s="138" t="s">
        <v>69</v>
      </c>
      <c r="E38" s="138" t="s">
        <v>19</v>
      </c>
      <c r="F38" s="123"/>
      <c r="G38" s="138" t="s">
        <v>104</v>
      </c>
      <c r="H38" s="138" t="s">
        <v>105</v>
      </c>
      <c r="I38" s="138" t="s">
        <v>106</v>
      </c>
    </row>
    <row r="39" spans="1:9" ht="27" customHeight="1">
      <c r="A39" s="139"/>
      <c r="B39" s="139"/>
      <c r="C39" s="139"/>
      <c r="D39" s="139"/>
      <c r="E39" s="104" t="s">
        <v>107</v>
      </c>
      <c r="F39" s="104" t="s">
        <v>108</v>
      </c>
      <c r="G39" s="139"/>
      <c r="H39" s="139"/>
      <c r="I39" s="139"/>
    </row>
    <row r="40" spans="1:9" ht="27" customHeight="1">
      <c r="A40" s="105" t="s">
        <v>72</v>
      </c>
      <c r="B40" s="99">
        <v>9000719487</v>
      </c>
      <c r="C40" s="99" t="s">
        <v>25</v>
      </c>
      <c r="D40" s="99" t="s">
        <v>74</v>
      </c>
      <c r="E40" s="106">
        <v>171</v>
      </c>
      <c r="F40" s="101">
        <v>9892.7000000000007</v>
      </c>
      <c r="G40" s="101">
        <v>0</v>
      </c>
      <c r="H40" s="101">
        <v>0</v>
      </c>
      <c r="I40" s="107">
        <v>2.6928000000000001</v>
      </c>
    </row>
    <row r="41" spans="1:9" ht="27" customHeight="1">
      <c r="A41" s="108" t="s">
        <v>75</v>
      </c>
      <c r="B41" s="99">
        <v>9000719487</v>
      </c>
      <c r="C41" s="99" t="s">
        <v>26</v>
      </c>
      <c r="D41" s="99" t="s">
        <v>74</v>
      </c>
      <c r="E41" s="106">
        <v>172</v>
      </c>
      <c r="F41" s="101">
        <v>9198.4</v>
      </c>
      <c r="G41" s="101">
        <v>610.23400000000004</v>
      </c>
      <c r="H41" s="101">
        <v>569.06380000000001</v>
      </c>
      <c r="I41" s="107">
        <v>2.2462</v>
      </c>
    </row>
    <row r="42" spans="1:9" ht="27" customHeight="1">
      <c r="A42" s="108" t="s">
        <v>109</v>
      </c>
      <c r="B42" s="99">
        <v>9000719487</v>
      </c>
      <c r="C42" s="99" t="s">
        <v>26</v>
      </c>
      <c r="D42" s="99" t="s">
        <v>74</v>
      </c>
      <c r="E42" s="106">
        <v>16</v>
      </c>
      <c r="F42" s="101">
        <v>635.79999999999995</v>
      </c>
      <c r="G42" s="101">
        <v>56.765999999999998</v>
      </c>
      <c r="H42" s="101">
        <v>52.936199999999999</v>
      </c>
      <c r="I42" s="107">
        <v>0.20899999999999999</v>
      </c>
    </row>
    <row r="43" spans="1:9" ht="27" customHeight="1">
      <c r="A43" s="108" t="s">
        <v>76</v>
      </c>
      <c r="B43" s="99">
        <v>9000719487</v>
      </c>
      <c r="C43" s="99" t="s">
        <v>26</v>
      </c>
      <c r="D43" s="99" t="s">
        <v>82</v>
      </c>
      <c r="E43" s="106">
        <v>167</v>
      </c>
      <c r="F43" s="101">
        <v>9074.2000000000007</v>
      </c>
      <c r="G43" s="101">
        <v>628.19190000000003</v>
      </c>
      <c r="H43" s="101">
        <v>584.5</v>
      </c>
      <c r="I43" s="107">
        <v>2.3069000000000002</v>
      </c>
    </row>
    <row r="44" spans="1:9" ht="27" customHeight="1">
      <c r="A44" s="108"/>
      <c r="B44" s="99">
        <v>9000719487</v>
      </c>
      <c r="C44" s="99" t="s">
        <v>26</v>
      </c>
      <c r="D44" s="99" t="s">
        <v>82</v>
      </c>
      <c r="E44" s="106">
        <v>5</v>
      </c>
      <c r="F44" s="101">
        <v>247</v>
      </c>
      <c r="G44" s="101">
        <v>18.8081</v>
      </c>
      <c r="H44" s="101">
        <v>17.5</v>
      </c>
      <c r="I44" s="107">
        <v>6.9099999999999995E-2</v>
      </c>
    </row>
    <row r="45" spans="1:9" ht="27" customHeight="1">
      <c r="A45" s="108"/>
      <c r="B45" s="99">
        <v>9000707052</v>
      </c>
      <c r="C45" s="99" t="s">
        <v>27</v>
      </c>
      <c r="D45" s="99" t="s">
        <v>82</v>
      </c>
      <c r="E45" s="106">
        <v>97</v>
      </c>
      <c r="F45" s="101">
        <v>5048.7</v>
      </c>
      <c r="G45" s="101">
        <v>455.5</v>
      </c>
      <c r="H45" s="101">
        <v>410.5</v>
      </c>
      <c r="I45" s="107">
        <v>1.782</v>
      </c>
    </row>
    <row r="46" spans="1:9" ht="27" customHeight="1">
      <c r="A46" s="108"/>
      <c r="B46" s="99">
        <v>9000707052</v>
      </c>
      <c r="C46" s="99" t="s">
        <v>27</v>
      </c>
      <c r="D46" s="99" t="s">
        <v>82</v>
      </c>
      <c r="E46" s="106">
        <v>94</v>
      </c>
      <c r="F46" s="101">
        <v>5012.8999999999996</v>
      </c>
      <c r="G46" s="101">
        <v>455.5</v>
      </c>
      <c r="H46" s="101">
        <v>410.5</v>
      </c>
      <c r="I46" s="107">
        <v>1.782</v>
      </c>
    </row>
    <row r="47" spans="1:9" ht="27" customHeight="1">
      <c r="A47" s="108"/>
      <c r="B47" s="99">
        <v>9000707052</v>
      </c>
      <c r="C47" s="99" t="s">
        <v>27</v>
      </c>
      <c r="D47" s="99" t="s">
        <v>82</v>
      </c>
      <c r="E47" s="106">
        <v>95</v>
      </c>
      <c r="F47" s="101">
        <v>4996.8999999999996</v>
      </c>
      <c r="G47" s="101">
        <v>452</v>
      </c>
      <c r="H47" s="101">
        <v>407</v>
      </c>
      <c r="I47" s="107">
        <v>1.7423999999999999</v>
      </c>
    </row>
    <row r="48" spans="1:9" ht="27" customHeight="1">
      <c r="A48" s="108"/>
      <c r="B48" s="99">
        <v>9000707052</v>
      </c>
      <c r="C48" s="99" t="s">
        <v>27</v>
      </c>
      <c r="D48" s="99" t="s">
        <v>82</v>
      </c>
      <c r="E48" s="106">
        <v>198</v>
      </c>
      <c r="F48" s="101">
        <v>10511.4</v>
      </c>
      <c r="G48" s="101">
        <v>876.60789999999997</v>
      </c>
      <c r="H48" s="101">
        <v>837.35680000000002</v>
      </c>
      <c r="I48" s="107">
        <v>2.4868999999999999</v>
      </c>
    </row>
    <row r="49" spans="1:9" ht="27" customHeight="1">
      <c r="A49" s="108"/>
      <c r="B49" s="99">
        <v>9000707052</v>
      </c>
      <c r="C49" s="99" t="s">
        <v>27</v>
      </c>
      <c r="D49" s="99" t="s">
        <v>82</v>
      </c>
      <c r="E49" s="106">
        <v>29</v>
      </c>
      <c r="F49" s="101">
        <v>1162.8</v>
      </c>
      <c r="G49" s="101">
        <v>128.3921</v>
      </c>
      <c r="H49" s="101">
        <v>122.64319999999999</v>
      </c>
      <c r="I49" s="107">
        <v>0.36430000000000001</v>
      </c>
    </row>
    <row r="50" spans="1:9" ht="27" customHeight="1">
      <c r="A50" s="108"/>
      <c r="B50" s="99">
        <v>9000707052</v>
      </c>
      <c r="C50" s="99" t="s">
        <v>28</v>
      </c>
      <c r="D50" s="99" t="s">
        <v>82</v>
      </c>
      <c r="E50" s="106">
        <v>200</v>
      </c>
      <c r="F50" s="101">
        <v>10017.200000000001</v>
      </c>
      <c r="G50" s="101">
        <v>858.5</v>
      </c>
      <c r="H50" s="101">
        <v>813.5</v>
      </c>
      <c r="I50" s="107">
        <v>2.5344000000000002</v>
      </c>
    </row>
    <row r="51" spans="1:9" ht="27" customHeight="1">
      <c r="A51" s="108"/>
      <c r="B51" s="99">
        <v>9000707052</v>
      </c>
      <c r="C51" s="99" t="s">
        <v>28</v>
      </c>
      <c r="D51" s="99" t="s">
        <v>82</v>
      </c>
      <c r="E51" s="106">
        <v>210</v>
      </c>
      <c r="F51" s="101">
        <v>10534.2</v>
      </c>
      <c r="G51" s="101">
        <v>865.40319999999997</v>
      </c>
      <c r="H51" s="101">
        <v>827.29840000000002</v>
      </c>
      <c r="I51" s="107">
        <v>2.5148999999999999</v>
      </c>
    </row>
    <row r="52" spans="1:9" ht="27" customHeight="1">
      <c r="A52" s="108"/>
      <c r="B52" s="99">
        <v>9000707052</v>
      </c>
      <c r="C52" s="99" t="s">
        <v>28</v>
      </c>
      <c r="D52" s="99" t="s">
        <v>82</v>
      </c>
      <c r="E52" s="106">
        <v>38</v>
      </c>
      <c r="F52" s="101">
        <v>1513.7</v>
      </c>
      <c r="G52" s="101">
        <v>156.5968</v>
      </c>
      <c r="H52" s="101">
        <v>149.70160000000001</v>
      </c>
      <c r="I52" s="107">
        <v>0.4551</v>
      </c>
    </row>
    <row r="53" spans="1:9" ht="27" customHeight="1">
      <c r="A53" s="108"/>
      <c r="B53" s="142" t="s">
        <v>110</v>
      </c>
      <c r="C53" s="123"/>
      <c r="D53" s="100"/>
      <c r="E53" s="106"/>
      <c r="F53" s="101"/>
      <c r="G53" s="101"/>
      <c r="H53" s="101"/>
      <c r="I53" s="107"/>
    </row>
    <row r="54" spans="1:9" s="1" customFormat="1" ht="27" customHeight="1">
      <c r="A54" s="94"/>
      <c r="B54" s="122" t="s">
        <v>29</v>
      </c>
      <c r="C54" s="94"/>
      <c r="D54" s="94" t="s">
        <v>111</v>
      </c>
      <c r="E54" s="109">
        <f>SUM(E40:E52)</f>
        <v>1492</v>
      </c>
      <c r="F54" s="95">
        <f>SUM(F40:F52)</f>
        <v>77845.899999999994</v>
      </c>
      <c r="G54" s="95">
        <f>SUM(G40:G52)</f>
        <v>5562.5</v>
      </c>
      <c r="H54" s="95">
        <f>SUM(H40:H52)</f>
        <v>5202.5</v>
      </c>
      <c r="I54" s="110">
        <f>SUM(I40:I52)</f>
        <v>21.186000000000003</v>
      </c>
    </row>
    <row r="55" spans="1:9" ht="27" customHeight="1">
      <c r="B55" s="140" t="s">
        <v>112</v>
      </c>
      <c r="D55" s="111" t="s">
        <v>84</v>
      </c>
      <c r="E55" s="112">
        <f>SUM(E23:E34,E40:E52)</f>
        <v>2433</v>
      </c>
      <c r="F55" s="113">
        <f>SUM(F23:F34,F40:F52)</f>
        <v>130227.09999999996</v>
      </c>
      <c r="G55" s="113">
        <f>SUM(G23:G34,G40:G52)</f>
        <v>10890.999999999998</v>
      </c>
      <c r="H55" s="113">
        <f>SUM(H23:H34,H40:H52)</f>
        <v>10171</v>
      </c>
      <c r="I55" s="114">
        <f>SUM(I23:I34,I40:I52)</f>
        <v>38.847599999999993</v>
      </c>
    </row>
    <row r="56" spans="1:9" ht="24" customHeight="1"/>
    <row r="57" spans="1:9" ht="69.75" customHeight="1"/>
    <row r="58" spans="1:9" ht="42" customHeight="1">
      <c r="A58" s="20"/>
      <c r="B58" s="63"/>
    </row>
    <row r="59" spans="1:9" ht="53.1" customHeight="1">
      <c r="A59" s="13" t="s">
        <v>87</v>
      </c>
      <c r="B59" s="13"/>
      <c r="C59" s="13"/>
      <c r="D59" s="23"/>
      <c r="E59" s="27"/>
      <c r="F59" s="3"/>
      <c r="G59" s="3"/>
      <c r="H59" s="3"/>
    </row>
    <row r="60" spans="1:9" ht="65.25" customHeight="1">
      <c r="A60" s="28" t="s">
        <v>88</v>
      </c>
      <c r="B60" s="137" t="s">
        <v>89</v>
      </c>
      <c r="C60" s="125"/>
      <c r="D60" s="125"/>
      <c r="E60" s="31"/>
      <c r="F60" s="31"/>
      <c r="G60" s="31"/>
      <c r="H60" s="3"/>
    </row>
    <row r="61" spans="1:9" ht="51.75" customHeight="1">
      <c r="A61" s="137" t="s">
        <v>113</v>
      </c>
      <c r="B61" s="141"/>
      <c r="C61" s="125"/>
      <c r="D61" s="125"/>
      <c r="E61" s="31"/>
      <c r="F61" s="31"/>
      <c r="G61" s="31"/>
      <c r="H61" s="31"/>
    </row>
    <row r="62" spans="1:9" ht="27.75" customHeight="1">
      <c r="A62" s="68" t="s">
        <v>91</v>
      </c>
      <c r="B62" s="68"/>
      <c r="C62" s="68"/>
      <c r="D62" s="68"/>
      <c r="E62" s="16"/>
      <c r="F62" s="16"/>
      <c r="G62" s="16"/>
      <c r="H62" s="16"/>
    </row>
    <row r="63" spans="1:9" ht="24.75" customHeight="1">
      <c r="A63" s="68" t="s">
        <v>92</v>
      </c>
      <c r="B63" s="68"/>
      <c r="C63" s="68"/>
      <c r="D63" s="68"/>
      <c r="E63" s="16"/>
      <c r="F63" s="16"/>
      <c r="G63" s="16"/>
      <c r="H63" s="16"/>
    </row>
    <row r="64" spans="1:9" ht="21" customHeight="1">
      <c r="A64" s="80"/>
      <c r="B64" s="81"/>
      <c r="C64" s="80"/>
      <c r="D64" s="80"/>
      <c r="E64" s="82"/>
      <c r="F64" s="3" t="s">
        <v>45</v>
      </c>
      <c r="G64" s="3"/>
      <c r="H64" s="82"/>
    </row>
    <row r="65" spans="1:9" ht="21" customHeight="1"/>
    <row r="66" spans="1:9" ht="21" customHeight="1"/>
    <row r="67" spans="1:9" ht="21" customHeight="1"/>
    <row r="68" spans="1:9" ht="21" customHeight="1"/>
    <row r="69" spans="1:9" ht="21" customHeight="1"/>
    <row r="70" spans="1:9" ht="21" customHeight="1"/>
    <row r="71" spans="1:9" ht="21" customHeight="1"/>
    <row r="72" spans="1:9" ht="25.5" customHeight="1"/>
    <row r="73" spans="1:9" ht="21" customHeight="1"/>
    <row r="74" spans="1:9" ht="21" customHeight="1"/>
    <row r="75" spans="1:9" ht="21" customHeight="1"/>
    <row r="76" spans="1:9" ht="21" customHeight="1"/>
    <row r="77" spans="1:9" ht="21" customHeight="1">
      <c r="A77" s="69"/>
      <c r="B77" s="65"/>
      <c r="C77" s="51"/>
      <c r="D77" s="52"/>
      <c r="E77" s="53"/>
      <c r="F77" s="54"/>
      <c r="G77" s="54"/>
      <c r="H77" s="54"/>
      <c r="I77" s="54"/>
    </row>
    <row r="78" spans="1:9" ht="17.25" customHeight="1">
      <c r="A78" s="21"/>
      <c r="B78" s="65"/>
      <c r="C78" s="51"/>
      <c r="D78" s="52"/>
      <c r="E78" s="53"/>
      <c r="F78" s="54"/>
      <c r="G78" s="54"/>
      <c r="H78" s="54"/>
      <c r="I78" s="54"/>
    </row>
    <row r="79" spans="1:9" ht="16.5">
      <c r="A79" s="21"/>
      <c r="B79" s="65"/>
      <c r="C79" s="51"/>
      <c r="D79" s="52"/>
      <c r="E79" s="53"/>
      <c r="F79" s="54"/>
      <c r="G79" s="54"/>
      <c r="H79" s="54"/>
      <c r="I79" s="54"/>
    </row>
    <row r="80" spans="1:9" ht="16.5">
      <c r="A80" s="21"/>
      <c r="B80" s="65"/>
      <c r="C80" s="51"/>
      <c r="D80" s="52"/>
      <c r="E80" s="53"/>
      <c r="F80" s="54"/>
      <c r="G80" s="54"/>
      <c r="H80" s="54"/>
      <c r="I80" s="54"/>
    </row>
    <row r="81" spans="1:9" ht="16.5">
      <c r="A81" s="21"/>
      <c r="B81" s="65"/>
      <c r="C81" s="51"/>
      <c r="D81" s="52"/>
      <c r="E81" s="53"/>
      <c r="F81" s="54"/>
      <c r="G81" s="54"/>
      <c r="H81" s="54"/>
      <c r="I81" s="54"/>
    </row>
    <row r="82" spans="1:9" ht="16.5">
      <c r="A82" s="21"/>
      <c r="B82" s="65"/>
      <c r="C82" s="51"/>
      <c r="D82" s="52"/>
      <c r="E82" s="53"/>
      <c r="F82" s="54"/>
      <c r="G82" s="54"/>
      <c r="H82" s="54"/>
      <c r="I82" s="54"/>
    </row>
    <row r="83" spans="1:9" ht="16.5">
      <c r="A83" s="21"/>
      <c r="B83" s="65"/>
      <c r="C83" s="51"/>
      <c r="D83" s="52"/>
      <c r="E83" s="53"/>
      <c r="F83" s="54"/>
      <c r="G83" s="54"/>
      <c r="H83" s="54"/>
      <c r="I83" s="54"/>
    </row>
    <row r="84" spans="1:9" ht="16.5">
      <c r="A84" s="21"/>
      <c r="B84" s="65"/>
      <c r="C84" s="51"/>
      <c r="D84" s="52"/>
      <c r="E84" s="53"/>
      <c r="F84" s="54"/>
      <c r="G84" s="54"/>
      <c r="H84" s="54"/>
      <c r="I84" s="54"/>
    </row>
    <row r="85" spans="1:9" ht="16.5">
      <c r="A85" s="21"/>
      <c r="B85" s="65"/>
      <c r="C85" s="51"/>
      <c r="D85" s="52"/>
      <c r="E85" s="53"/>
      <c r="F85" s="54"/>
      <c r="G85" s="54"/>
      <c r="H85" s="54"/>
      <c r="I85" s="54"/>
    </row>
    <row r="86" spans="1:9" ht="16.5">
      <c r="A86" s="23"/>
      <c r="B86" s="66"/>
      <c r="C86" s="24"/>
      <c r="D86" s="23"/>
      <c r="E86" s="25"/>
      <c r="F86" s="26"/>
      <c r="G86" s="26"/>
      <c r="H86" s="26"/>
      <c r="I86" s="26"/>
    </row>
    <row r="90" spans="1:9" ht="15" customHeight="1"/>
    <row r="91" spans="1:9">
      <c r="B91" s="67"/>
    </row>
    <row r="94" spans="1:9">
      <c r="F94" s="3"/>
      <c r="G94" s="3"/>
      <c r="H94" s="3"/>
    </row>
    <row r="95" spans="1:9">
      <c r="F95" s="3"/>
      <c r="G95" s="3"/>
      <c r="H95" s="3"/>
    </row>
    <row r="96" spans="1:9">
      <c r="F96" s="3"/>
      <c r="G96" s="3"/>
      <c r="H96" s="3"/>
      <c r="I96" s="3"/>
    </row>
    <row r="98" ht="115.7" customHeight="1"/>
    <row r="99" ht="113.65" customHeight="1"/>
    <row r="134" spans="9:9">
      <c r="I134" s="3"/>
    </row>
    <row r="135" spans="9:9">
      <c r="I135" s="3"/>
    </row>
    <row r="136" spans="9:9">
      <c r="I136" s="3"/>
    </row>
    <row r="137" spans="9:9">
      <c r="I137" s="16"/>
    </row>
    <row r="138" spans="9:9">
      <c r="I138" s="16"/>
    </row>
    <row r="139" spans="9:9">
      <c r="I139" s="3"/>
    </row>
  </sheetData>
  <mergeCells count="30">
    <mergeCell ref="A1:I1"/>
    <mergeCell ref="G21:G22"/>
    <mergeCell ref="A6:I6"/>
    <mergeCell ref="B35:C35"/>
    <mergeCell ref="E21:F21"/>
    <mergeCell ref="A61:D61"/>
    <mergeCell ref="I38:I39"/>
    <mergeCell ref="A37"/>
    <mergeCell ref="A38:A39"/>
    <mergeCell ref="C38:C39"/>
    <mergeCell ref="D38:D39"/>
    <mergeCell ref="A2:I2"/>
    <mergeCell ref="E38:F38"/>
    <mergeCell ref="A5:I5"/>
    <mergeCell ref="C21:C22"/>
    <mergeCell ref="I21:I22"/>
    <mergeCell ref="A4:I4"/>
    <mergeCell ref="A21:A22"/>
    <mergeCell ref="A3:I3"/>
    <mergeCell ref="B36"/>
    <mergeCell ref="G38:G39"/>
    <mergeCell ref="B38:B39"/>
    <mergeCell ref="B21:B22"/>
    <mergeCell ref="B60:D60"/>
    <mergeCell ref="H38:H39"/>
    <mergeCell ref="B55"/>
    <mergeCell ref="D21:D22"/>
    <mergeCell ref="H21:H22"/>
    <mergeCell ref="B54"/>
    <mergeCell ref="B53:C53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2025-06-13T10:03:23Z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