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BIG-DATA-MANAGEMENT\Documentazione\"/>
    </mc:Choice>
  </mc:AlternateContent>
  <xr:revisionPtr revIDLastSave="0" documentId="13_ncr:1_{FFC7A5CB-853C-44AF-B0FA-83B4FCF9D6DA}" xr6:coauthVersionLast="45" xr6:coauthVersionMax="45" xr10:uidLastSave="{00000000-0000-0000-0000-000000000000}"/>
  <bookViews>
    <workbookView xWindow="-120" yWindow="-120" windowWidth="29040" windowHeight="15840" activeTab="3" xr2:uid="{4563AA14-1549-40CC-9750-27BCFC0E19C8}"/>
  </bookViews>
  <sheets>
    <sheet name="localhost_ wordpress" sheetId="2" r:id="rId1"/>
    <sheet name="Sheet1" sheetId="1" r:id="rId2"/>
    <sheet name="Sheet2" sheetId="3" r:id="rId3"/>
    <sheet name="Sheet3" sheetId="4" r:id="rId4"/>
  </sheets>
  <definedNames>
    <definedName name="ExternalData_1" localSheetId="0" hidden="1">'localhost_ wordpress'!$A$1:$E$17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wordpress wp_comments_0ebda62b-cb69-4a46-bca7-9efbbad1bf8f" name="wordpress wp_comments" connection="Query - wordpress wp_comments"/>
          <x15:modelTable id="wordpress wp_links_ed3c59a2-212a-45b6-a3a8-5e91c0c5d80e" name="wordpress wp_links" connection="Query - wordpress wp_links"/>
          <x15:modelTable id="wordpress wp_posts_64991476-7795-4f77-af31-91fa7c09c82c" name="wordpress wp_posts" connection="Query - wordpress wp_posts"/>
          <x15:modelTable id="wordpress wp_users_f85e8815-d71b-4248-b9d3-da1db8a531e0" name="wordpress wp_users" connection="Query - wordpress wp_user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4" l="1"/>
  <c r="B27" i="4"/>
  <c r="B20" i="4"/>
  <c r="B13" i="4"/>
  <c r="B24" i="4"/>
  <c r="B25" i="4" s="1"/>
  <c r="B26" i="4" s="1"/>
  <c r="F5" i="1"/>
  <c r="F4" i="1"/>
  <c r="F3" i="1"/>
  <c r="F2" i="1"/>
  <c r="D82" i="1"/>
  <c r="D78" i="1"/>
  <c r="D74" i="1"/>
  <c r="D67" i="1"/>
  <c r="D58" i="1"/>
  <c r="C57" i="1"/>
  <c r="C30" i="1"/>
  <c r="D112" i="1"/>
  <c r="D106" i="1"/>
  <c r="D22" i="1"/>
  <c r="D13" i="1"/>
  <c r="G3" i="1" s="1"/>
  <c r="D99" i="1"/>
  <c r="B2" i="4" l="1"/>
  <c r="C42" i="1"/>
  <c r="D49" i="1"/>
  <c r="G4" i="1" s="1"/>
  <c r="G5" i="1" s="1"/>
  <c r="B6" i="3" l="1"/>
  <c r="H5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F4927D-D41A-44C9-B8A4-17B58FC77A46}" keepAlive="1" name="Query - localhost: wordpress" description="Connection to the 'localhost: wordpress' query in the workbook." type="5" refreshedVersion="6" background="1" saveData="1">
    <dbPr connection="Provider=Microsoft.Mashup.OleDb.1;Data Source=$Workbook$;Location=&quot;localhost: wordpress&quot;;Extended Properties=&quot;&quot;" command="SELECT * FROM [localhost: wordpress]"/>
  </connection>
  <connection id="2" xr16:uid="{70B2861B-551F-41C9-BB45-A84EE4206663}" name="Query - wordpress wp_comments" description="Connection to the 'wordpress wp_comments' query in the workbook." type="100" refreshedVersion="6" minRefreshableVersion="5">
    <extLst>
      <ext xmlns:x15="http://schemas.microsoft.com/office/spreadsheetml/2010/11/main" uri="{DE250136-89BD-433C-8126-D09CA5730AF9}">
        <x15:connection id="caaed25f-30ed-4546-846b-35d96c16d599"/>
      </ext>
    </extLst>
  </connection>
  <connection id="3" xr16:uid="{43E77297-CF80-4CC9-8676-00106172D3C3}" name="Query - wordpress wp_links" description="Connection to the 'wordpress wp_links' query in the workbook." type="100" refreshedVersion="6" minRefreshableVersion="5">
    <extLst>
      <ext xmlns:x15="http://schemas.microsoft.com/office/spreadsheetml/2010/11/main" uri="{DE250136-89BD-433C-8126-D09CA5730AF9}">
        <x15:connection id="e2b57d5e-ef8d-40cc-a297-f340b9df559a"/>
      </ext>
    </extLst>
  </connection>
  <connection id="4" xr16:uid="{9073907E-DFFB-4BFA-B62B-D896DE781D59}" name="Query - wordpress wp_posts" description="Connection to the 'wordpress wp_posts' query in the workbook." type="100" refreshedVersion="6" minRefreshableVersion="5">
    <extLst>
      <ext xmlns:x15="http://schemas.microsoft.com/office/spreadsheetml/2010/11/main" uri="{DE250136-89BD-433C-8126-D09CA5730AF9}">
        <x15:connection id="6d4cfdaf-3c52-4563-84e6-165815159f65"/>
      </ext>
    </extLst>
  </connection>
  <connection id="5" xr16:uid="{46F30E33-7DF8-4B2E-BD1F-0F9DBF221BBF}" name="Query - wordpress wp_users" description="Connection to the 'wordpress wp_users' query in the workbook." type="100" refreshedVersion="6" minRefreshableVersion="5">
    <extLst>
      <ext xmlns:x15="http://schemas.microsoft.com/office/spreadsheetml/2010/11/main" uri="{DE250136-89BD-433C-8126-D09CA5730AF9}">
        <x15:connection id="9977c607-4817-4817-a92a-18a541472f91"/>
      </ext>
    </extLst>
  </connection>
  <connection id="6" xr16:uid="{2B73D8B2-EEB0-41F1-8E1D-5471038F709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<sst xmlns="http://schemas.openxmlformats.org/spreadsheetml/2006/main" count="307" uniqueCount="172">
  <si>
    <t>Professore/Studente (wp_users)</t>
  </si>
  <si>
    <t>Name</t>
  </si>
  <si>
    <t>Data</t>
  </si>
  <si>
    <t>Schema</t>
  </si>
  <si>
    <t>Item</t>
  </si>
  <si>
    <t>Kind</t>
  </si>
  <si>
    <t>wordpress.wp_actionscheduler_actions</t>
  </si>
  <si>
    <t>[Table]</t>
  </si>
  <si>
    <t>wordpress</t>
  </si>
  <si>
    <t>wp_actionscheduler_actions</t>
  </si>
  <si>
    <t>Table</t>
  </si>
  <si>
    <t>wordpress.wp_actionscheduler_claims</t>
  </si>
  <si>
    <t>wp_actionscheduler_claims</t>
  </si>
  <si>
    <t>wordpress.wp_actionscheduler_groups</t>
  </si>
  <si>
    <t>wp_actionscheduler_groups</t>
  </si>
  <si>
    <t>wordpress.wp_actionscheduler_logs</t>
  </si>
  <si>
    <t>wp_actionscheduler_logs</t>
  </si>
  <si>
    <t>wordpress.wp_commentmeta</t>
  </si>
  <si>
    <t>wp_commentmeta</t>
  </si>
  <si>
    <t>wordpress.wp_comments</t>
  </si>
  <si>
    <t>wp_comments</t>
  </si>
  <si>
    <t>wordpress.wp_links</t>
  </si>
  <si>
    <t>wp_links</t>
  </si>
  <si>
    <t>wordpress.wp_options</t>
  </si>
  <si>
    <t>wp_options</t>
  </si>
  <si>
    <t>wordpress.wp_postmeta</t>
  </si>
  <si>
    <t>wp_postmeta</t>
  </si>
  <si>
    <t>wordpress.wp_posts</t>
  </si>
  <si>
    <t>wp_posts</t>
  </si>
  <si>
    <t>wordpress.wp_term_relationships</t>
  </si>
  <si>
    <t>wp_term_relationships</t>
  </si>
  <si>
    <t>wordpress.wp_term_taxonomy</t>
  </si>
  <si>
    <t>wp_term_taxonomy</t>
  </si>
  <si>
    <t>wordpress.wp_termmeta</t>
  </si>
  <si>
    <t>wp_termmeta</t>
  </si>
  <si>
    <t>wordpress.wp_terms</t>
  </si>
  <si>
    <t>wp_terms</t>
  </si>
  <si>
    <t>wordpress.wp_usermeta</t>
  </si>
  <si>
    <t>wp_usermeta</t>
  </si>
  <si>
    <t>wordpress.wp_users</t>
  </si>
  <si>
    <t>wp_users</t>
  </si>
  <si>
    <t>user_login</t>
  </si>
  <si>
    <t>user_pass</t>
  </si>
  <si>
    <t>user_nicename</t>
  </si>
  <si>
    <t>user_email</t>
  </si>
  <si>
    <t>user_url</t>
  </si>
  <si>
    <t>user_registered</t>
  </si>
  <si>
    <t>user_activation_key</t>
  </si>
  <si>
    <t>user_status</t>
  </si>
  <si>
    <t>display_name</t>
  </si>
  <si>
    <t>12/15/2020 6:15:29 PM</t>
  </si>
  <si>
    <t/>
  </si>
  <si>
    <t xml:space="preserve">Post (wp_post) </t>
  </si>
  <si>
    <t xml:space="preserve">Entità </t>
  </si>
  <si>
    <t>Campo</t>
  </si>
  <si>
    <t>ID</t>
  </si>
  <si>
    <t>post_author</t>
  </si>
  <si>
    <t>post_date</t>
  </si>
  <si>
    <t>post_date_gmt</t>
  </si>
  <si>
    <t>post_content</t>
  </si>
  <si>
    <t>post_title</t>
  </si>
  <si>
    <t>post_excerpt</t>
  </si>
  <si>
    <t>post_status</t>
  </si>
  <si>
    <t>comment_status</t>
  </si>
  <si>
    <t>ping_status</t>
  </si>
  <si>
    <t>post_password</t>
  </si>
  <si>
    <t>post_name</t>
  </si>
  <si>
    <t>to_ping</t>
  </si>
  <si>
    <t>pinged</t>
  </si>
  <si>
    <t>post_modified</t>
  </si>
  <si>
    <t>post_modified_gmt</t>
  </si>
  <si>
    <t>post_content_filtered</t>
  </si>
  <si>
    <t>post_parent</t>
  </si>
  <si>
    <t>guid</t>
  </si>
  <si>
    <t>menu_order</t>
  </si>
  <si>
    <t>post_type</t>
  </si>
  <si>
    <t>post_mime_type</t>
  </si>
  <si>
    <t>comment_count</t>
  </si>
  <si>
    <t>12/15/2020 7:15:29 PM</t>
  </si>
  <si>
    <t xml:space="preserve">Commenti (wp_comments) </t>
  </si>
  <si>
    <t>comment_ID</t>
  </si>
  <si>
    <t>comment_post_ID</t>
  </si>
  <si>
    <t>comment_author</t>
  </si>
  <si>
    <t>comment_author_email</t>
  </si>
  <si>
    <t>comment_author_url</t>
  </si>
  <si>
    <t>comment_author_IP</t>
  </si>
  <si>
    <t>comment_date</t>
  </si>
  <si>
    <t>comment_date_gmt</t>
  </si>
  <si>
    <t>comment_content</t>
  </si>
  <si>
    <t>comment_karma</t>
  </si>
  <si>
    <t>comment_approved</t>
  </si>
  <si>
    <t>comment_agent</t>
  </si>
  <si>
    <t>comment_type</t>
  </si>
  <si>
    <t>comment_parent</t>
  </si>
  <si>
    <t>user_id</t>
  </si>
  <si>
    <t>Un commentatore di WordPress</t>
  </si>
  <si>
    <t>wapuu@wordpress.example</t>
  </si>
  <si>
    <t>https://wordpress.org/</t>
  </si>
  <si>
    <t>Ciao, questo è un commento._x000D_
Per iniziare a moderare, modificare ed eliminare commenti, visita la schermata commenti nella bacheca._x000D_
Gli avatar di chi lascia un commento sono forniti da &lt;a href="https://it.gravatar.com"&gt;Gravatar&lt;/a&gt;.</t>
  </si>
  <si>
    <t>1</t>
  </si>
  <si>
    <t>comment</t>
  </si>
  <si>
    <t>Dimensione (bytes)</t>
  </si>
  <si>
    <t>longtext ha massimo 4GB, ma è un riempimento dinamico</t>
  </si>
  <si>
    <t>65535, stesso discorso di content</t>
  </si>
  <si>
    <t>dati scuole</t>
  </si>
  <si>
    <t>numero alunni totale</t>
  </si>
  <si>
    <t>numero scuole</t>
  </si>
  <si>
    <t>ore di lezione all'anno (singola sezione di una scuola)</t>
  </si>
  <si>
    <t>numero medio sezioni per scuola</t>
  </si>
  <si>
    <t xml:space="preserve">numero totale di sezioni </t>
  </si>
  <si>
    <t>supponiamo per buona misura 1 MB (grande sovrastima)</t>
  </si>
  <si>
    <t>totale:</t>
  </si>
  <si>
    <t>(bytes)</t>
  </si>
  <si>
    <t>GB</t>
  </si>
  <si>
    <t xml:space="preserve">GRAFICO </t>
  </si>
  <si>
    <t xml:space="preserve">POPOLAMENTO INIZIALE </t>
  </si>
  <si>
    <t xml:space="preserve">UNA SOLA SEZIONE CON 25 ALUNNI E 7 PROFESSORI </t>
  </si>
  <si>
    <t xml:space="preserve">UNA SCUOLA CON I SUOI DATI </t>
  </si>
  <si>
    <t>Scuola ()</t>
  </si>
  <si>
    <t>idscuola</t>
  </si>
  <si>
    <t>nome</t>
  </si>
  <si>
    <t>indirizzo</t>
  </si>
  <si>
    <t>codice</t>
  </si>
  <si>
    <t>sezione</t>
  </si>
  <si>
    <t>idsezione</t>
  </si>
  <si>
    <t>lettera</t>
  </si>
  <si>
    <t>anno</t>
  </si>
  <si>
    <t>percorso_di_sudi</t>
  </si>
  <si>
    <t>utente</t>
  </si>
  <si>
    <t>idutente</t>
  </si>
  <si>
    <t>cognome</t>
  </si>
  <si>
    <t>cf</t>
  </si>
  <si>
    <t>email</t>
  </si>
  <si>
    <t>password</t>
  </si>
  <si>
    <t>Lezione</t>
  </si>
  <si>
    <t>idlezione</t>
  </si>
  <si>
    <t>data</t>
  </si>
  <si>
    <t>idprofessore</t>
  </si>
  <si>
    <t>idutenteprofessore</t>
  </si>
  <si>
    <t>titolo</t>
  </si>
  <si>
    <t>trascrizione</t>
  </si>
  <si>
    <t>contenuto</t>
  </si>
  <si>
    <t>id</t>
  </si>
  <si>
    <t>data_creazione</t>
  </si>
  <si>
    <t>percorso</t>
  </si>
  <si>
    <t>data_accettazione</t>
  </si>
  <si>
    <t>argomento</t>
  </si>
  <si>
    <t>idargomento</t>
  </si>
  <si>
    <t>descrizione</t>
  </si>
  <si>
    <t>anno_di_corso</t>
  </si>
  <si>
    <t>materia_idmateria</t>
  </si>
  <si>
    <t>materia</t>
  </si>
  <si>
    <t>idmateria</t>
  </si>
  <si>
    <t>tipo di scuola</t>
  </si>
  <si>
    <t>totale utente</t>
  </si>
  <si>
    <t>bytes</t>
  </si>
  <si>
    <t>totale lezione</t>
  </si>
  <si>
    <t xml:space="preserve">totale scuola </t>
  </si>
  <si>
    <t>totale sezione</t>
  </si>
  <si>
    <t>1 scuola</t>
  </si>
  <si>
    <t>5 sezioni</t>
  </si>
  <si>
    <t xml:space="preserve">3 professori </t>
  </si>
  <si>
    <t>25 alunni per sezione</t>
  </si>
  <si>
    <t>(5 ore al giorno, 6 giorni a settimana, 4 settimane al mese, 8 mesi all' anno)</t>
  </si>
  <si>
    <t>(GB)</t>
  </si>
  <si>
    <t xml:space="preserve">2 anni </t>
  </si>
  <si>
    <t>3 anni</t>
  </si>
  <si>
    <t xml:space="preserve">4 anni </t>
  </si>
  <si>
    <t xml:space="preserve">tasso di incremento annuo PER OGNI SEZIONE: </t>
  </si>
  <si>
    <t xml:space="preserve">1 anno </t>
  </si>
  <si>
    <t xml:space="preserve">Popolamento iniziale (CMS vuoto) </t>
  </si>
  <si>
    <t>200 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</si>
</sst>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0" xfId="0" applyNumberFormat="1" applyFont="1" applyFill="1" applyBorder="1" applyAlignment="1" applyProtection="1"/>
    <xf numFmtId="0" fontId="2" fillId="0" borderId="0" xfId="0" applyFont="1"/>
    <xf numFmtId="0" fontId="3" fillId="0" borderId="0" xfId="0" applyFont="1"/>
    <xf numFmtId="0" fontId="0" fillId="0" borderId="0" xfId="0" applyFont="1"/>
  </cellXfs>
  <cellStyles count="1">
    <cellStyle name="Normale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Stima</a:t>
            </a:r>
            <a:r>
              <a:rPr lang="it-IT" baseline="0"/>
              <a:t> dimensionale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(Sheet3!$A$13,Sheet3!$A$20,Sheet3!$A$24:$A$26)</c:f>
              <c:strCache>
                <c:ptCount val="5"/>
                <c:pt idx="0">
                  <c:v>Popolamento iniziale (CMS vuoto) </c:v>
                </c:pt>
                <c:pt idx="1">
                  <c:v>1 anno </c:v>
                </c:pt>
                <c:pt idx="2">
                  <c:v>2 anni </c:v>
                </c:pt>
                <c:pt idx="3">
                  <c:v>3 anni</c:v>
                </c:pt>
                <c:pt idx="4">
                  <c:v>4 anni </c:v>
                </c:pt>
              </c:strCache>
            </c:strRef>
          </c:cat>
          <c:val>
            <c:numRef>
              <c:f>(Sheet3!$B$13,Sheet3!$B$20,Sheet3!$B$24:$B$26)</c:f>
              <c:numCache>
                <c:formatCode>General</c:formatCode>
                <c:ptCount val="5"/>
                <c:pt idx="0">
                  <c:v>2.6530586183071136E-4</c:v>
                </c:pt>
                <c:pt idx="1">
                  <c:v>15.533378720283508</c:v>
                </c:pt>
                <c:pt idx="2">
                  <c:v>31.066757440567017</c:v>
                </c:pt>
                <c:pt idx="3">
                  <c:v>46.600136160850525</c:v>
                </c:pt>
                <c:pt idx="4">
                  <c:v>62.133514881134033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3-424B-A400-547BB81C4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10975928"/>
        <c:axId val="610976256"/>
        <c:axId val="0"/>
      </c:bar3DChart>
      <c:catAx>
        <c:axId val="610975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0976256"/>
        <c:crosses val="autoZero"/>
        <c:auto val="1"/>
        <c:lblAlgn val="ctr"/>
        <c:lblOffset val="100"/>
        <c:noMultiLvlLbl val="0"/>
      </c:catAx>
      <c:valAx>
        <c:axId val="61097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0975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1129665</xdr:colOff>
      <xdr:row>8</xdr:row>
      <xdr:rowOff>34290</xdr:rowOff>
    </xdr:from>
    <xdr:ext cx="2152650" cy="181459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FC862E7-187E-4924-8EC1-BF18E19219AD}"/>
            </a:ext>
          </a:extLst>
        </xdr:cNvPr>
        <xdr:cNvSpPr txBox="1"/>
      </xdr:nvSpPr>
      <xdr:spPr>
        <a:xfrm>
          <a:off x="11630025" y="1497330"/>
          <a:ext cx="2152650" cy="1814599"/>
        </a:xfrm>
        <a:prstGeom prst="rect">
          <a:avLst/>
        </a:prstGeom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it-IT" sz="1100"/>
            <a:t>Per una sola</a:t>
          </a:r>
          <a:r>
            <a:rPr lang="it-IT" sz="1100" baseline="0"/>
            <a:t> sezione</a:t>
          </a:r>
        </a:p>
        <a:p>
          <a:r>
            <a:rPr lang="it-IT" sz="1100" baseline="0"/>
            <a:t>25 alunni</a:t>
          </a:r>
        </a:p>
        <a:p>
          <a:r>
            <a:rPr lang="it-IT" sz="1100" baseline="0"/>
            <a:t>7 professori</a:t>
          </a:r>
        </a:p>
        <a:p>
          <a:r>
            <a:rPr lang="it-IT" sz="1100"/>
            <a:t>per</a:t>
          </a:r>
          <a:r>
            <a:rPr lang="it-IT" sz="1100" baseline="0"/>
            <a:t> un anno (960 ore)</a:t>
          </a:r>
        </a:p>
        <a:p>
          <a:r>
            <a:rPr lang="it-IT" sz="1100" baseline="0"/>
            <a:t>1 post per ogni ora di lezione</a:t>
          </a:r>
        </a:p>
        <a:p>
          <a:endParaRPr lang="it-IT" sz="1100" baseline="0"/>
        </a:p>
        <a:p>
          <a:endParaRPr lang="it-IT" sz="1100" baseline="0"/>
        </a:p>
        <a:p>
          <a:endParaRPr lang="it-IT" sz="1100" baseline="0"/>
        </a:p>
        <a:p>
          <a:endParaRPr lang="it-IT" sz="1100" baseline="0"/>
        </a:p>
        <a:p>
          <a:endParaRPr lang="it-IT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25</xdr:col>
      <xdr:colOff>96965</xdr:colOff>
      <xdr:row>33</xdr:row>
      <xdr:rowOff>115193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B2B16E-097C-426A-AC1C-A7DBBB342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48725" y="0"/>
          <a:ext cx="12288965" cy="64016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10</xdr:row>
      <xdr:rowOff>106680</xdr:rowOff>
    </xdr:from>
    <xdr:to>
      <xdr:col>2</xdr:col>
      <xdr:colOff>5661660</xdr:colOff>
      <xdr:row>28</xdr:row>
      <xdr:rowOff>148590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8B6ACA2-6E4C-432F-97BA-4148E0FE3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F8837F8-9E75-413E-84FD-9493CD1D0BFC}" autoFormatId="16" applyNumberFormats="0" applyBorderFormats="0" applyFontFormats="0" applyPatternFormats="0" applyAlignmentFormats="0" applyWidthHeightFormats="0">
  <queryTableRefresh nextId="6">
    <queryTableFields count="5">
      <queryTableField id="1" name="Name" tableColumnId="1"/>
      <queryTableField id="2" name="Data" tableColumnId="2"/>
      <queryTableField id="3" name="Schema" tableColumnId="3"/>
      <queryTableField id="4" name="Item" tableColumnId="4"/>
      <queryTableField id="5" name="Kind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649568-996D-4C17-B5CA-BF0039809592}" name="localhost__wordpress" displayName="localhost__wordpress" ref="A1:E17" tableType="queryTable" totalsRowShown="0">
  <autoFilter ref="A1:E17" xr:uid="{C7BA9383-4E46-44E9-98E3-1C4363B30012}"/>
  <sortState xmlns:xlrd2="http://schemas.microsoft.com/office/spreadsheetml/2017/richdata2" ref="A2:E17">
    <sortCondition ref="B1:B17"/>
  </sortState>
  <tableColumns count="5">
    <tableColumn id="1" xr3:uid="{63E60D2A-7D15-49EA-94F1-5BA79D7869C8}" uniqueName="1" name="Name" queryTableFieldId="1" dataDxfId="3"/>
    <tableColumn id="2" xr3:uid="{E990ED74-D78B-4EF2-9B10-7C9F5D018EA6}" uniqueName="2" name="Data" queryTableFieldId="2"/>
    <tableColumn id="3" xr3:uid="{6E22E014-E967-42B8-8316-A052CD7D1D75}" uniqueName="3" name="Schema" queryTableFieldId="3" dataDxfId="2"/>
    <tableColumn id="4" xr3:uid="{78D6018B-552C-4E9D-BFF8-50B2D2CFADE2}" uniqueName="4" name="Item" queryTableFieldId="4" dataDxfId="1"/>
    <tableColumn id="5" xr3:uid="{D6093A2F-0C87-45B4-BEF1-88568E0C6FE0}" uniqueName="5" name="Kind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4317F-1194-4DBE-A226-C8A3F783138C}">
  <dimension ref="A1:W36"/>
  <sheetViews>
    <sheetView topLeftCell="E4" workbookViewId="0">
      <selection activeCell="I22" sqref="I22:I36"/>
    </sheetView>
  </sheetViews>
  <sheetFormatPr defaultRowHeight="14.4" x14ac:dyDescent="0.3"/>
  <cols>
    <col min="1" max="1" width="36.88671875" bestFit="1" customWidth="1"/>
    <col min="2" max="2" width="7.33203125" bestFit="1" customWidth="1"/>
    <col min="3" max="3" width="10.33203125" bestFit="1" customWidth="1"/>
    <col min="4" max="4" width="26.6640625" bestFit="1" customWidth="1"/>
    <col min="5" max="5" width="7.33203125" bestFit="1" customWidth="1"/>
  </cols>
  <sheetData>
    <row r="1" spans="1:23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23" x14ac:dyDescent="0.3">
      <c r="A2" s="1" t="s">
        <v>6</v>
      </c>
      <c r="B2" t="s">
        <v>7</v>
      </c>
      <c r="C2" s="1" t="s">
        <v>8</v>
      </c>
      <c r="D2" s="1" t="s">
        <v>9</v>
      </c>
      <c r="E2" s="1" t="s">
        <v>10</v>
      </c>
    </row>
    <row r="3" spans="1:23" x14ac:dyDescent="0.3">
      <c r="A3" s="1" t="s">
        <v>11</v>
      </c>
      <c r="B3" t="s">
        <v>7</v>
      </c>
      <c r="C3" s="1" t="s">
        <v>8</v>
      </c>
      <c r="D3" s="1" t="s">
        <v>12</v>
      </c>
      <c r="E3" s="1" t="s">
        <v>10</v>
      </c>
    </row>
    <row r="4" spans="1:23" x14ac:dyDescent="0.3">
      <c r="A4" s="1" t="s">
        <v>13</v>
      </c>
      <c r="B4" t="s">
        <v>7</v>
      </c>
      <c r="C4" s="1" t="s">
        <v>8</v>
      </c>
      <c r="D4" s="1" t="s">
        <v>14</v>
      </c>
      <c r="E4" s="1" t="s">
        <v>10</v>
      </c>
    </row>
    <row r="5" spans="1:23" x14ac:dyDescent="0.3">
      <c r="A5" s="1" t="s">
        <v>15</v>
      </c>
      <c r="B5" t="s">
        <v>7</v>
      </c>
      <c r="C5" s="1" t="s">
        <v>8</v>
      </c>
      <c r="D5" s="1" t="s">
        <v>16</v>
      </c>
      <c r="E5" s="1" t="s">
        <v>10</v>
      </c>
    </row>
    <row r="6" spans="1:23" x14ac:dyDescent="0.3">
      <c r="A6" s="1" t="s">
        <v>17</v>
      </c>
      <c r="B6" t="s">
        <v>7</v>
      </c>
      <c r="C6" s="1" t="s">
        <v>8</v>
      </c>
      <c r="D6" s="1" t="s">
        <v>18</v>
      </c>
      <c r="E6" s="1" t="s">
        <v>10</v>
      </c>
    </row>
    <row r="7" spans="1:23" x14ac:dyDescent="0.3">
      <c r="A7" s="1" t="s">
        <v>19</v>
      </c>
      <c r="B7" t="s">
        <v>7</v>
      </c>
      <c r="C7" s="1" t="s">
        <v>8</v>
      </c>
      <c r="D7" s="1" t="s">
        <v>20</v>
      </c>
      <c r="E7" s="1" t="s">
        <v>10</v>
      </c>
    </row>
    <row r="8" spans="1:23" x14ac:dyDescent="0.3">
      <c r="A8" s="1" t="s">
        <v>21</v>
      </c>
      <c r="B8" t="s">
        <v>7</v>
      </c>
      <c r="C8" s="1" t="s">
        <v>8</v>
      </c>
      <c r="D8" s="1" t="s">
        <v>22</v>
      </c>
      <c r="E8" s="1" t="s">
        <v>10</v>
      </c>
    </row>
    <row r="9" spans="1:23" x14ac:dyDescent="0.3">
      <c r="A9" s="1" t="s">
        <v>23</v>
      </c>
      <c r="B9" t="s">
        <v>7</v>
      </c>
      <c r="C9" s="1" t="s">
        <v>8</v>
      </c>
      <c r="D9" s="1" t="s">
        <v>24</v>
      </c>
      <c r="E9" s="1" t="s">
        <v>10</v>
      </c>
    </row>
    <row r="10" spans="1:23" x14ac:dyDescent="0.3">
      <c r="A10" s="1" t="s">
        <v>25</v>
      </c>
      <c r="B10" t="s">
        <v>7</v>
      </c>
      <c r="C10" s="1" t="s">
        <v>8</v>
      </c>
      <c r="D10" s="1" t="s">
        <v>26</v>
      </c>
      <c r="E10" s="1" t="s">
        <v>10</v>
      </c>
    </row>
    <row r="11" spans="1:23" x14ac:dyDescent="0.3">
      <c r="A11" s="1" t="s">
        <v>27</v>
      </c>
      <c r="B11" t="s">
        <v>7</v>
      </c>
      <c r="C11" s="1" t="s">
        <v>8</v>
      </c>
      <c r="D11" s="1" t="s">
        <v>28</v>
      </c>
      <c r="E11" s="1" t="s">
        <v>10</v>
      </c>
    </row>
    <row r="12" spans="1:23" x14ac:dyDescent="0.3">
      <c r="A12" s="1" t="s">
        <v>29</v>
      </c>
      <c r="B12" t="s">
        <v>7</v>
      </c>
      <c r="C12" s="1" t="s">
        <v>8</v>
      </c>
      <c r="D12" s="1" t="s">
        <v>30</v>
      </c>
      <c r="E12" s="1" t="s">
        <v>10</v>
      </c>
    </row>
    <row r="13" spans="1:23" x14ac:dyDescent="0.3">
      <c r="A13" s="1" t="s">
        <v>31</v>
      </c>
      <c r="B13" t="s">
        <v>7</v>
      </c>
      <c r="C13" s="1" t="s">
        <v>8</v>
      </c>
      <c r="D13" s="1" t="s">
        <v>32</v>
      </c>
      <c r="E13" s="1" t="s">
        <v>10</v>
      </c>
    </row>
    <row r="14" spans="1:23" x14ac:dyDescent="0.3">
      <c r="A14" s="1" t="s">
        <v>33</v>
      </c>
      <c r="B14" t="s">
        <v>7</v>
      </c>
      <c r="C14" s="1" t="s">
        <v>8</v>
      </c>
      <c r="D14" s="1" t="s">
        <v>34</v>
      </c>
      <c r="E14" s="1" t="s">
        <v>10</v>
      </c>
      <c r="I14" s="2" t="s">
        <v>80</v>
      </c>
      <c r="J14" s="2" t="s">
        <v>81</v>
      </c>
      <c r="K14" s="2" t="s">
        <v>82</v>
      </c>
      <c r="L14" s="2" t="s">
        <v>83</v>
      </c>
      <c r="M14" s="2" t="s">
        <v>84</v>
      </c>
      <c r="N14" s="2" t="s">
        <v>85</v>
      </c>
      <c r="O14" s="2" t="s">
        <v>86</v>
      </c>
      <c r="P14" s="2" t="s">
        <v>87</v>
      </c>
      <c r="Q14" s="2" t="s">
        <v>88</v>
      </c>
      <c r="R14" s="2" t="s">
        <v>89</v>
      </c>
      <c r="S14" s="2" t="s">
        <v>90</v>
      </c>
      <c r="T14" s="2" t="s">
        <v>91</v>
      </c>
      <c r="U14" s="2" t="s">
        <v>92</v>
      </c>
      <c r="V14" s="2" t="s">
        <v>93</v>
      </c>
      <c r="W14" s="2" t="s">
        <v>94</v>
      </c>
    </row>
    <row r="15" spans="1:23" x14ac:dyDescent="0.3">
      <c r="A15" s="1" t="s">
        <v>35</v>
      </c>
      <c r="B15" t="s">
        <v>7</v>
      </c>
      <c r="C15" s="1" t="s">
        <v>8</v>
      </c>
      <c r="D15" s="1" t="s">
        <v>36</v>
      </c>
      <c r="E15" s="1" t="s">
        <v>10</v>
      </c>
      <c r="I15" s="2">
        <v>1</v>
      </c>
      <c r="J15" s="2">
        <v>1</v>
      </c>
      <c r="K15" s="2" t="s">
        <v>95</v>
      </c>
      <c r="L15" s="2" t="s">
        <v>96</v>
      </c>
      <c r="M15" s="2" t="s">
        <v>97</v>
      </c>
      <c r="N15" s="2" t="s">
        <v>51</v>
      </c>
      <c r="O15" s="2" t="s">
        <v>78</v>
      </c>
      <c r="P15" s="2" t="s">
        <v>50</v>
      </c>
      <c r="Q15" s="2" t="s">
        <v>98</v>
      </c>
      <c r="R15" s="2">
        <v>0</v>
      </c>
      <c r="S15" s="2" t="s">
        <v>99</v>
      </c>
      <c r="T15" s="2" t="s">
        <v>51</v>
      </c>
      <c r="U15" s="2" t="s">
        <v>100</v>
      </c>
      <c r="V15" s="2">
        <v>0</v>
      </c>
      <c r="W15" s="2">
        <v>0</v>
      </c>
    </row>
    <row r="16" spans="1:23" x14ac:dyDescent="0.3">
      <c r="A16" s="1" t="s">
        <v>37</v>
      </c>
      <c r="B16" t="s">
        <v>7</v>
      </c>
      <c r="C16" s="1" t="s">
        <v>8</v>
      </c>
      <c r="D16" s="1" t="s">
        <v>38</v>
      </c>
      <c r="E16" s="1" t="s">
        <v>10</v>
      </c>
    </row>
    <row r="17" spans="1:23" x14ac:dyDescent="0.3">
      <c r="A17" s="1" t="s">
        <v>39</v>
      </c>
      <c r="B17" t="s">
        <v>7</v>
      </c>
      <c r="C17" s="1" t="s">
        <v>8</v>
      </c>
      <c r="D17" s="1" t="s">
        <v>40</v>
      </c>
      <c r="E17" s="1" t="s">
        <v>10</v>
      </c>
    </row>
    <row r="18" spans="1:23" x14ac:dyDescent="0.3">
      <c r="I18" s="2" t="s">
        <v>80</v>
      </c>
      <c r="J18" s="2" t="s">
        <v>81</v>
      </c>
      <c r="K18" s="2" t="s">
        <v>82</v>
      </c>
      <c r="L18" s="2" t="s">
        <v>83</v>
      </c>
      <c r="M18" s="2" t="s">
        <v>84</v>
      </c>
      <c r="N18" s="2" t="s">
        <v>85</v>
      </c>
      <c r="O18" s="2" t="s">
        <v>86</v>
      </c>
      <c r="P18" s="2" t="s">
        <v>87</v>
      </c>
      <c r="Q18" s="2" t="s">
        <v>88</v>
      </c>
      <c r="R18" s="2" t="s">
        <v>89</v>
      </c>
      <c r="S18" s="2" t="s">
        <v>90</v>
      </c>
      <c r="T18" s="2" t="s">
        <v>91</v>
      </c>
      <c r="U18" s="2" t="s">
        <v>92</v>
      </c>
      <c r="V18" s="2" t="s">
        <v>93</v>
      </c>
      <c r="W18" s="2" t="s">
        <v>94</v>
      </c>
    </row>
    <row r="19" spans="1:23" x14ac:dyDescent="0.3">
      <c r="I19" s="2">
        <v>1</v>
      </c>
      <c r="J19" s="2">
        <v>1</v>
      </c>
      <c r="K19" s="2" t="s">
        <v>95</v>
      </c>
      <c r="L19" s="2" t="s">
        <v>96</v>
      </c>
      <c r="M19" s="2" t="s">
        <v>97</v>
      </c>
      <c r="N19" s="2" t="s">
        <v>51</v>
      </c>
      <c r="O19" s="2" t="s">
        <v>78</v>
      </c>
      <c r="P19" s="2" t="s">
        <v>50</v>
      </c>
      <c r="Q19" s="2" t="s">
        <v>98</v>
      </c>
      <c r="R19" s="2">
        <v>0</v>
      </c>
      <c r="S19" s="2" t="s">
        <v>99</v>
      </c>
      <c r="T19" s="2" t="s">
        <v>51</v>
      </c>
      <c r="U19" s="2" t="s">
        <v>100</v>
      </c>
      <c r="V19" s="2">
        <v>0</v>
      </c>
      <c r="W19" s="2">
        <v>0</v>
      </c>
    </row>
    <row r="21" spans="1:23" x14ac:dyDescent="0.3">
      <c r="B21" s="2"/>
      <c r="C21" s="2"/>
      <c r="D21" s="2"/>
      <c r="E21" s="2"/>
      <c r="F21" s="2"/>
      <c r="G21" s="2"/>
      <c r="H21" s="2"/>
      <c r="I21" s="2"/>
      <c r="J21" s="2"/>
    </row>
    <row r="22" spans="1:23" x14ac:dyDescent="0.3">
      <c r="B22" s="2"/>
      <c r="C22" s="2"/>
      <c r="D22" s="2"/>
      <c r="E22" s="2"/>
      <c r="F22" s="2"/>
      <c r="G22" s="2"/>
      <c r="H22" s="2"/>
      <c r="I22" s="2" t="s">
        <v>80</v>
      </c>
      <c r="J22" s="2"/>
    </row>
    <row r="23" spans="1:23" x14ac:dyDescent="0.3">
      <c r="B23" s="2"/>
      <c r="C23" s="2"/>
      <c r="D23" s="2"/>
      <c r="E23" s="2"/>
      <c r="F23" s="2"/>
      <c r="G23" s="2"/>
      <c r="H23" s="2"/>
      <c r="I23" s="2" t="s">
        <v>81</v>
      </c>
      <c r="J23" s="2"/>
    </row>
    <row r="24" spans="1:23" x14ac:dyDescent="0.3">
      <c r="I24" s="2" t="s">
        <v>82</v>
      </c>
      <c r="J24" s="2"/>
    </row>
    <row r="25" spans="1:23" x14ac:dyDescent="0.3">
      <c r="I25" s="2" t="s">
        <v>83</v>
      </c>
      <c r="J25" s="2"/>
    </row>
    <row r="26" spans="1:23" x14ac:dyDescent="0.3">
      <c r="I26" s="2" t="s">
        <v>84</v>
      </c>
      <c r="J26" s="2"/>
    </row>
    <row r="27" spans="1:23" x14ac:dyDescent="0.3">
      <c r="I27" s="2" t="s">
        <v>85</v>
      </c>
      <c r="J27" s="2"/>
    </row>
    <row r="28" spans="1:23" x14ac:dyDescent="0.3">
      <c r="B28" s="2" t="s">
        <v>41</v>
      </c>
      <c r="C28" s="2"/>
      <c r="D28" s="2"/>
      <c r="I28" s="2" t="s">
        <v>86</v>
      </c>
      <c r="J28" s="2"/>
    </row>
    <row r="29" spans="1:23" x14ac:dyDescent="0.3">
      <c r="B29" s="2" t="s">
        <v>42</v>
      </c>
      <c r="C29" s="2"/>
      <c r="D29" s="2"/>
      <c r="I29" s="2" t="s">
        <v>87</v>
      </c>
      <c r="J29" s="2"/>
    </row>
    <row r="30" spans="1:23" x14ac:dyDescent="0.3">
      <c r="B30" s="2" t="s">
        <v>43</v>
      </c>
      <c r="C30" s="2"/>
      <c r="D30" s="2"/>
      <c r="I30" s="2" t="s">
        <v>88</v>
      </c>
      <c r="J30" s="2"/>
    </row>
    <row r="31" spans="1:23" x14ac:dyDescent="0.3">
      <c r="B31" s="2" t="s">
        <v>44</v>
      </c>
      <c r="C31" s="2"/>
      <c r="D31" s="2"/>
      <c r="I31" s="2" t="s">
        <v>89</v>
      </c>
      <c r="J31" s="2"/>
    </row>
    <row r="32" spans="1:23" x14ac:dyDescent="0.3">
      <c r="B32" s="2" t="s">
        <v>45</v>
      </c>
      <c r="C32" s="2"/>
      <c r="D32" s="2"/>
      <c r="I32" s="2" t="s">
        <v>90</v>
      </c>
      <c r="J32" s="2"/>
    </row>
    <row r="33" spans="2:10" x14ac:dyDescent="0.3">
      <c r="B33" s="2" t="s">
        <v>46</v>
      </c>
      <c r="C33" s="2"/>
      <c r="D33" s="2"/>
      <c r="I33" s="2" t="s">
        <v>91</v>
      </c>
      <c r="J33" s="2"/>
    </row>
    <row r="34" spans="2:10" x14ac:dyDescent="0.3">
      <c r="B34" s="2" t="s">
        <v>47</v>
      </c>
      <c r="C34" s="2"/>
      <c r="D34" s="2"/>
      <c r="I34" s="2" t="s">
        <v>92</v>
      </c>
      <c r="J34" s="2"/>
    </row>
    <row r="35" spans="2:10" x14ac:dyDescent="0.3">
      <c r="B35" s="2" t="s">
        <v>48</v>
      </c>
      <c r="C35" s="2"/>
      <c r="D35" s="2"/>
      <c r="I35" s="2" t="s">
        <v>93</v>
      </c>
      <c r="J35" s="2"/>
    </row>
    <row r="36" spans="2:10" x14ac:dyDescent="0.3">
      <c r="B36" s="2" t="s">
        <v>49</v>
      </c>
      <c r="C36" s="2"/>
      <c r="D36" s="2"/>
      <c r="I36" s="2" t="s">
        <v>94</v>
      </c>
      <c r="J36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A74DE-5AFB-4B1A-B5BF-A35F66F07F1A}">
  <dimension ref="A1:AT139"/>
  <sheetViews>
    <sheetView workbookViewId="0">
      <selection activeCell="E1" sqref="E1:F5"/>
    </sheetView>
  </sheetViews>
  <sheetFormatPr defaultRowHeight="14.4" x14ac:dyDescent="0.3"/>
  <cols>
    <col min="1" max="1" width="35.44140625" customWidth="1"/>
    <col min="2" max="2" width="41.33203125" customWidth="1"/>
    <col min="3" max="3" width="23.109375" customWidth="1"/>
    <col min="4" max="4" width="14.33203125" customWidth="1"/>
    <col min="5" max="5" width="30" customWidth="1"/>
    <col min="6" max="6" width="29.77734375" customWidth="1"/>
    <col min="7" max="7" width="18.21875" customWidth="1"/>
    <col min="8" max="8" width="11.44140625" customWidth="1"/>
  </cols>
  <sheetData>
    <row r="1" spans="1:8" x14ac:dyDescent="0.3">
      <c r="A1" t="s">
        <v>53</v>
      </c>
      <c r="B1" t="s">
        <v>54</v>
      </c>
      <c r="C1" t="s">
        <v>101</v>
      </c>
      <c r="F1" t="s">
        <v>155</v>
      </c>
    </row>
    <row r="2" spans="1:8" x14ac:dyDescent="0.3">
      <c r="A2" t="s">
        <v>0</v>
      </c>
      <c r="E2" t="s">
        <v>154</v>
      </c>
      <c r="F2">
        <f>SUM(D13,D22)</f>
        <v>2210</v>
      </c>
      <c r="G2" t="s">
        <v>112</v>
      </c>
      <c r="H2" t="s">
        <v>113</v>
      </c>
    </row>
    <row r="3" spans="1:8" x14ac:dyDescent="0.3">
      <c r="B3" t="s">
        <v>55</v>
      </c>
      <c r="C3">
        <v>8</v>
      </c>
      <c r="E3" t="s">
        <v>156</v>
      </c>
      <c r="F3">
        <f>SUM(D49,D58,D67)</f>
        <v>3474758</v>
      </c>
      <c r="G3">
        <f>(25+7)*D13</f>
        <v>34880</v>
      </c>
    </row>
    <row r="4" spans="1:8" x14ac:dyDescent="0.3">
      <c r="B4" s="2" t="s">
        <v>41</v>
      </c>
      <c r="C4">
        <v>60</v>
      </c>
      <c r="E4" t="s">
        <v>157</v>
      </c>
      <c r="F4">
        <f>SUM(D82,D106)</f>
        <v>920</v>
      </c>
      <c r="G4">
        <f>960*D49</f>
        <v>2265840000</v>
      </c>
    </row>
    <row r="5" spans="1:8" x14ac:dyDescent="0.3">
      <c r="B5" s="2" t="s">
        <v>42</v>
      </c>
      <c r="C5">
        <v>255</v>
      </c>
      <c r="E5" t="s">
        <v>158</v>
      </c>
      <c r="F5">
        <f>D112</f>
        <v>214</v>
      </c>
      <c r="G5">
        <f>G4+G3</f>
        <v>2265874880</v>
      </c>
      <c r="H5">
        <f>G5/(1024*1024*1024)</f>
        <v>2.1102604269981384</v>
      </c>
    </row>
    <row r="6" spans="1:8" x14ac:dyDescent="0.3">
      <c r="B6" s="2" t="s">
        <v>43</v>
      </c>
      <c r="C6">
        <v>50</v>
      </c>
    </row>
    <row r="7" spans="1:8" x14ac:dyDescent="0.3">
      <c r="B7" s="2" t="s">
        <v>44</v>
      </c>
      <c r="C7">
        <v>100</v>
      </c>
    </row>
    <row r="8" spans="1:8" x14ac:dyDescent="0.3">
      <c r="B8" s="2" t="s">
        <v>45</v>
      </c>
      <c r="C8">
        <v>100</v>
      </c>
    </row>
    <row r="9" spans="1:8" x14ac:dyDescent="0.3">
      <c r="B9" s="2" t="s">
        <v>46</v>
      </c>
      <c r="C9">
        <v>8</v>
      </c>
    </row>
    <row r="10" spans="1:8" x14ac:dyDescent="0.3">
      <c r="B10" s="2" t="s">
        <v>47</v>
      </c>
      <c r="C10">
        <v>255</v>
      </c>
    </row>
    <row r="11" spans="1:8" x14ac:dyDescent="0.3">
      <c r="B11" s="2" t="s">
        <v>48</v>
      </c>
      <c r="C11">
        <v>4</v>
      </c>
    </row>
    <row r="12" spans="1:8" x14ac:dyDescent="0.3">
      <c r="B12" s="2" t="s">
        <v>49</v>
      </c>
      <c r="C12">
        <v>250</v>
      </c>
    </row>
    <row r="13" spans="1:8" x14ac:dyDescent="0.3">
      <c r="C13" t="s">
        <v>111</v>
      </c>
      <c r="D13">
        <f>SUM(C3:C12)</f>
        <v>1090</v>
      </c>
    </row>
    <row r="14" spans="1:8" x14ac:dyDescent="0.3">
      <c r="A14" s="5" t="s">
        <v>128</v>
      </c>
    </row>
    <row r="15" spans="1:8" x14ac:dyDescent="0.3">
      <c r="A15" s="4"/>
      <c r="B15" s="2" t="s">
        <v>129</v>
      </c>
      <c r="C15">
        <v>4</v>
      </c>
    </row>
    <row r="16" spans="1:8" x14ac:dyDescent="0.3">
      <c r="A16" s="4"/>
      <c r="B16" s="2" t="s">
        <v>120</v>
      </c>
      <c r="C16">
        <v>100</v>
      </c>
    </row>
    <row r="17" spans="1:28" x14ac:dyDescent="0.3">
      <c r="A17" s="4"/>
      <c r="B17" s="2" t="s">
        <v>130</v>
      </c>
      <c r="C17">
        <v>100</v>
      </c>
    </row>
    <row r="18" spans="1:28" x14ac:dyDescent="0.3">
      <c r="A18" s="4"/>
      <c r="B18" s="2" t="s">
        <v>131</v>
      </c>
      <c r="C18">
        <v>16</v>
      </c>
    </row>
    <row r="19" spans="1:28" x14ac:dyDescent="0.3">
      <c r="A19" s="4"/>
      <c r="B19" s="2" t="s">
        <v>132</v>
      </c>
      <c r="C19">
        <v>200</v>
      </c>
    </row>
    <row r="20" spans="1:28" x14ac:dyDescent="0.3">
      <c r="A20" s="4"/>
      <c r="B20" s="2" t="s">
        <v>133</v>
      </c>
      <c r="C20">
        <v>200</v>
      </c>
    </row>
    <row r="21" spans="1:28" x14ac:dyDescent="0.3">
      <c r="A21" s="4"/>
      <c r="B21" s="2" t="s">
        <v>121</v>
      </c>
      <c r="C21">
        <v>500</v>
      </c>
    </row>
    <row r="22" spans="1:28" x14ac:dyDescent="0.3">
      <c r="A22" s="4"/>
      <c r="C22" t="s">
        <v>111</v>
      </c>
      <c r="D22">
        <f>SUM(C15:C21)</f>
        <v>1120</v>
      </c>
    </row>
    <row r="23" spans="1:28" x14ac:dyDescent="0.3">
      <c r="A23" s="4"/>
    </row>
    <row r="25" spans="1:28" x14ac:dyDescent="0.3">
      <c r="A25" s="2" t="s">
        <v>52</v>
      </c>
    </row>
    <row r="26" spans="1:28" x14ac:dyDescent="0.3">
      <c r="B26" s="2" t="s">
        <v>55</v>
      </c>
      <c r="C26">
        <v>8</v>
      </c>
    </row>
    <row r="27" spans="1:28" x14ac:dyDescent="0.3">
      <c r="B27" s="2" t="s">
        <v>56</v>
      </c>
      <c r="C27">
        <v>8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x14ac:dyDescent="0.3">
      <c r="B28" s="2" t="s">
        <v>57</v>
      </c>
      <c r="C28">
        <v>8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x14ac:dyDescent="0.3">
      <c r="B29" s="2" t="s">
        <v>58</v>
      </c>
      <c r="C29">
        <v>8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x14ac:dyDescent="0.3">
      <c r="B30" s="2" t="s">
        <v>59</v>
      </c>
      <c r="C30">
        <f>1024*1024</f>
        <v>1048576</v>
      </c>
      <c r="D30" t="s">
        <v>110</v>
      </c>
      <c r="E30" t="s">
        <v>102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x14ac:dyDescent="0.3">
      <c r="B31" s="2" t="s">
        <v>60</v>
      </c>
      <c r="C31">
        <v>65535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x14ac:dyDescent="0.3">
      <c r="B32" s="2" t="s">
        <v>61</v>
      </c>
      <c r="C32">
        <v>65535</v>
      </c>
      <c r="D32" t="s">
        <v>103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2:28" x14ac:dyDescent="0.3">
      <c r="B33" s="2" t="s">
        <v>62</v>
      </c>
      <c r="C33">
        <v>20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2:28" x14ac:dyDescent="0.3">
      <c r="B34" s="2" t="s">
        <v>63</v>
      </c>
      <c r="C34">
        <v>20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2:28" x14ac:dyDescent="0.3">
      <c r="B35" s="2" t="s">
        <v>64</v>
      </c>
      <c r="C35">
        <v>20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2:28" x14ac:dyDescent="0.3">
      <c r="B36" s="2" t="s">
        <v>65</v>
      </c>
      <c r="C36">
        <v>255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2:28" x14ac:dyDescent="0.3">
      <c r="B37" s="2" t="s">
        <v>66</v>
      </c>
      <c r="C37">
        <v>200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2:28" x14ac:dyDescent="0.3">
      <c r="B38" s="2" t="s">
        <v>67</v>
      </c>
      <c r="C38">
        <v>65535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2:28" x14ac:dyDescent="0.3">
      <c r="B39" s="2" t="s">
        <v>68</v>
      </c>
      <c r="C39">
        <v>65535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2:28" x14ac:dyDescent="0.3">
      <c r="B40" s="2" t="s">
        <v>69</v>
      </c>
      <c r="C40">
        <v>8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2:28" x14ac:dyDescent="0.3">
      <c r="B41" s="2" t="s">
        <v>70</v>
      </c>
      <c r="C41">
        <v>8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2:28" x14ac:dyDescent="0.3">
      <c r="B42" s="2" t="s">
        <v>71</v>
      </c>
      <c r="C42">
        <f>1024*1024</f>
        <v>1048576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2:28" x14ac:dyDescent="0.3">
      <c r="B43" s="2" t="s">
        <v>72</v>
      </c>
      <c r="C43">
        <v>8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2:28" x14ac:dyDescent="0.3">
      <c r="B44" s="2" t="s">
        <v>73</v>
      </c>
      <c r="C44">
        <v>255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2:28" x14ac:dyDescent="0.3">
      <c r="B45" s="2" t="s">
        <v>74</v>
      </c>
      <c r="C45">
        <v>4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2:28" x14ac:dyDescent="0.3">
      <c r="B46" s="2" t="s">
        <v>75</v>
      </c>
      <c r="C46">
        <v>20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2:28" x14ac:dyDescent="0.3">
      <c r="B47" s="2" t="s">
        <v>76</v>
      </c>
      <c r="C47">
        <v>100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2:28" x14ac:dyDescent="0.3">
      <c r="B48" s="2" t="s">
        <v>77</v>
      </c>
      <c r="C48">
        <v>8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x14ac:dyDescent="0.3">
      <c r="C49" t="s">
        <v>111</v>
      </c>
      <c r="D49">
        <f>SUM(C26:C48)</f>
        <v>2360250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x14ac:dyDescent="0.3">
      <c r="A50" t="s">
        <v>134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x14ac:dyDescent="0.3">
      <c r="B51" s="2" t="s">
        <v>135</v>
      </c>
      <c r="C51">
        <v>4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x14ac:dyDescent="0.3">
      <c r="B52" s="2" t="s">
        <v>136</v>
      </c>
      <c r="C52">
        <v>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x14ac:dyDescent="0.3">
      <c r="B53" s="2" t="s">
        <v>137</v>
      </c>
      <c r="C53">
        <v>4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x14ac:dyDescent="0.3">
      <c r="B54" s="2" t="s">
        <v>138</v>
      </c>
      <c r="C54">
        <v>4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x14ac:dyDescent="0.3">
      <c r="B55" s="2" t="s">
        <v>124</v>
      </c>
      <c r="C55">
        <v>4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x14ac:dyDescent="0.3">
      <c r="B56" s="2" t="s">
        <v>139</v>
      </c>
      <c r="C56">
        <v>45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x14ac:dyDescent="0.3">
      <c r="B57" s="2" t="s">
        <v>140</v>
      </c>
      <c r="C57">
        <f>1024*1024</f>
        <v>1048576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x14ac:dyDescent="0.3">
      <c r="B58" s="2"/>
      <c r="D58">
        <f>SUM(C51:C57)</f>
        <v>1048645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x14ac:dyDescent="0.3">
      <c r="A59" t="s">
        <v>141</v>
      </c>
      <c r="B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x14ac:dyDescent="0.3">
      <c r="B60" s="2" t="s">
        <v>142</v>
      </c>
      <c r="C60">
        <v>4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x14ac:dyDescent="0.3">
      <c r="B61" s="2" t="s">
        <v>139</v>
      </c>
      <c r="C61">
        <v>300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x14ac:dyDescent="0.3">
      <c r="B62" s="2" t="s">
        <v>143</v>
      </c>
      <c r="C62">
        <v>8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x14ac:dyDescent="0.3">
      <c r="B63" s="2" t="s">
        <v>144</v>
      </c>
      <c r="C63">
        <v>65535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x14ac:dyDescent="0.3">
      <c r="B64" s="2" t="s">
        <v>137</v>
      </c>
      <c r="C64">
        <v>4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x14ac:dyDescent="0.3">
      <c r="B65" s="2" t="s">
        <v>145</v>
      </c>
      <c r="C65">
        <v>8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x14ac:dyDescent="0.3">
      <c r="B66" s="2" t="s">
        <v>135</v>
      </c>
      <c r="C66">
        <v>4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x14ac:dyDescent="0.3">
      <c r="B67" s="2"/>
      <c r="C67" t="s">
        <v>111</v>
      </c>
      <c r="D67">
        <f>SUM(C60:C66)</f>
        <v>65863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x14ac:dyDescent="0.3">
      <c r="A68" t="s">
        <v>146</v>
      </c>
      <c r="B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x14ac:dyDescent="0.3">
      <c r="B69" s="2" t="s">
        <v>147</v>
      </c>
      <c r="C69">
        <v>4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x14ac:dyDescent="0.3">
      <c r="B70" s="2" t="s">
        <v>120</v>
      </c>
      <c r="C70">
        <v>100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x14ac:dyDescent="0.3">
      <c r="B71" s="2" t="s">
        <v>148</v>
      </c>
      <c r="C71">
        <v>300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x14ac:dyDescent="0.3">
      <c r="B72" s="2" t="s">
        <v>149</v>
      </c>
      <c r="C72">
        <v>4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x14ac:dyDescent="0.3">
      <c r="B73" s="2" t="s">
        <v>150</v>
      </c>
      <c r="C73">
        <v>4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x14ac:dyDescent="0.3">
      <c r="B74" s="2"/>
      <c r="C74" t="s">
        <v>111</v>
      </c>
      <c r="D74">
        <f>SUM(C69:C73)</f>
        <v>412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x14ac:dyDescent="0.3">
      <c r="A75" t="s">
        <v>151</v>
      </c>
      <c r="B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x14ac:dyDescent="0.3">
      <c r="B76" s="2" t="s">
        <v>152</v>
      </c>
      <c r="C76">
        <v>4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x14ac:dyDescent="0.3">
      <c r="B77" s="2" t="s">
        <v>120</v>
      </c>
      <c r="C77">
        <v>45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x14ac:dyDescent="0.3">
      <c r="C78" t="s">
        <v>111</v>
      </c>
      <c r="D78">
        <f>SUM(C76:C77)</f>
        <v>49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x14ac:dyDescent="0.3">
      <c r="A79" t="s">
        <v>153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x14ac:dyDescent="0.3">
      <c r="B80" t="s">
        <v>142</v>
      </c>
      <c r="C80">
        <v>4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x14ac:dyDescent="0.3">
      <c r="B81" t="s">
        <v>120</v>
      </c>
      <c r="C81">
        <v>200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x14ac:dyDescent="0.3">
      <c r="D82">
        <f>SUM(C80:C81)</f>
        <v>204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x14ac:dyDescent="0.3">
      <c r="A83" t="s">
        <v>79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x14ac:dyDescent="0.3">
      <c r="B84" s="2" t="s">
        <v>80</v>
      </c>
      <c r="C84">
        <v>8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x14ac:dyDescent="0.3">
      <c r="B85" s="2" t="s">
        <v>81</v>
      </c>
      <c r="C85">
        <v>8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x14ac:dyDescent="0.3">
      <c r="B86" s="2" t="s">
        <v>82</v>
      </c>
      <c r="C86">
        <v>255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x14ac:dyDescent="0.3">
      <c r="B87" s="2" t="s">
        <v>83</v>
      </c>
      <c r="C87">
        <v>100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x14ac:dyDescent="0.3">
      <c r="B88" s="2" t="s">
        <v>84</v>
      </c>
      <c r="C88">
        <v>200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x14ac:dyDescent="0.3">
      <c r="B89" s="2" t="s">
        <v>85</v>
      </c>
      <c r="C89">
        <v>100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x14ac:dyDescent="0.3">
      <c r="B90" s="2" t="s">
        <v>86</v>
      </c>
      <c r="C90">
        <v>8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x14ac:dyDescent="0.3">
      <c r="B91" s="2" t="s">
        <v>87</v>
      </c>
      <c r="C91">
        <v>8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x14ac:dyDescent="0.3">
      <c r="B92" s="2" t="s">
        <v>88</v>
      </c>
      <c r="C92">
        <v>65535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x14ac:dyDescent="0.3">
      <c r="B93" s="2" t="s">
        <v>89</v>
      </c>
      <c r="C93">
        <v>4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x14ac:dyDescent="0.3">
      <c r="B94" s="2" t="s">
        <v>90</v>
      </c>
      <c r="C94">
        <v>20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x14ac:dyDescent="0.3">
      <c r="B95" s="2" t="s">
        <v>91</v>
      </c>
      <c r="C95">
        <v>255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x14ac:dyDescent="0.3">
      <c r="B96" s="2" t="s">
        <v>92</v>
      </c>
      <c r="C96">
        <v>20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x14ac:dyDescent="0.3">
      <c r="B97" s="2" t="s">
        <v>93</v>
      </c>
      <c r="C97">
        <v>8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x14ac:dyDescent="0.3">
      <c r="B98" s="2" t="s">
        <v>94</v>
      </c>
      <c r="C98">
        <v>8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x14ac:dyDescent="0.3">
      <c r="C99" t="s">
        <v>111</v>
      </c>
      <c r="D99">
        <f>SUM(C84:C98)</f>
        <v>66537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1" spans="1:28" x14ac:dyDescent="0.3">
      <c r="A101" t="s">
        <v>118</v>
      </c>
    </row>
    <row r="102" spans="1:28" x14ac:dyDescent="0.3">
      <c r="B102" t="s">
        <v>119</v>
      </c>
      <c r="C102">
        <v>4</v>
      </c>
    </row>
    <row r="103" spans="1:28" x14ac:dyDescent="0.3">
      <c r="B103" t="s">
        <v>120</v>
      </c>
      <c r="C103">
        <v>200</v>
      </c>
    </row>
    <row r="104" spans="1:28" x14ac:dyDescent="0.3">
      <c r="B104" t="s">
        <v>121</v>
      </c>
      <c r="C104">
        <v>500</v>
      </c>
    </row>
    <row r="105" spans="1:28" x14ac:dyDescent="0.3">
      <c r="B105" t="s">
        <v>122</v>
      </c>
      <c r="C105">
        <v>12</v>
      </c>
    </row>
    <row r="106" spans="1:28" x14ac:dyDescent="0.3">
      <c r="C106" t="s">
        <v>111</v>
      </c>
      <c r="D106">
        <f>SUM(C102:C105)</f>
        <v>716</v>
      </c>
    </row>
    <row r="107" spans="1:28" x14ac:dyDescent="0.3">
      <c r="A107" t="s">
        <v>123</v>
      </c>
      <c r="B107" t="s">
        <v>124</v>
      </c>
      <c r="C107">
        <v>4</v>
      </c>
    </row>
    <row r="108" spans="1:28" x14ac:dyDescent="0.3">
      <c r="B108" t="s">
        <v>125</v>
      </c>
      <c r="C108">
        <v>2</v>
      </c>
    </row>
    <row r="109" spans="1:28" x14ac:dyDescent="0.3">
      <c r="B109" t="s">
        <v>126</v>
      </c>
      <c r="C109">
        <v>4</v>
      </c>
    </row>
    <row r="110" spans="1:28" x14ac:dyDescent="0.3">
      <c r="B110" t="s">
        <v>127</v>
      </c>
      <c r="C110">
        <v>200</v>
      </c>
    </row>
    <row r="111" spans="1:28" x14ac:dyDescent="0.3">
      <c r="B111" t="s">
        <v>119</v>
      </c>
      <c r="C111">
        <v>4</v>
      </c>
    </row>
    <row r="112" spans="1:28" x14ac:dyDescent="0.3">
      <c r="C112" t="s">
        <v>111</v>
      </c>
      <c r="D112">
        <f>SUM(C107:C111)</f>
        <v>214</v>
      </c>
    </row>
    <row r="117" spans="7:46" x14ac:dyDescent="0.3"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</row>
    <row r="118" spans="7:46" x14ac:dyDescent="0.3"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</row>
    <row r="119" spans="7:46" x14ac:dyDescent="0.3"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</row>
    <row r="120" spans="7:46" x14ac:dyDescent="0.3"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</row>
    <row r="121" spans="7:46" x14ac:dyDescent="0.3"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</row>
    <row r="122" spans="7:46" x14ac:dyDescent="0.3"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</row>
    <row r="123" spans="7:46" x14ac:dyDescent="0.3"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</row>
    <row r="124" spans="7:46" x14ac:dyDescent="0.3"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</row>
    <row r="125" spans="7:46" x14ac:dyDescent="0.3"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</row>
    <row r="126" spans="7:46" x14ac:dyDescent="0.3"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</row>
    <row r="127" spans="7:46" x14ac:dyDescent="0.3"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</row>
    <row r="128" spans="7:46" x14ac:dyDescent="0.3"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</row>
    <row r="129" spans="7:46" x14ac:dyDescent="0.3"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</row>
    <row r="130" spans="7:46" x14ac:dyDescent="0.3"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</row>
    <row r="131" spans="7:46" x14ac:dyDescent="0.3"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</row>
    <row r="132" spans="7:46" x14ac:dyDescent="0.3"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</row>
    <row r="133" spans="7:46" x14ac:dyDescent="0.3"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</row>
    <row r="134" spans="7:46" x14ac:dyDescent="0.3"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</row>
    <row r="135" spans="7:46" x14ac:dyDescent="0.3"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</row>
    <row r="136" spans="7:46" x14ac:dyDescent="0.3"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</row>
    <row r="137" spans="7:46" x14ac:dyDescent="0.3"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</row>
    <row r="138" spans="7:46" x14ac:dyDescent="0.3"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</row>
    <row r="139" spans="7:46" x14ac:dyDescent="0.3"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35686-ABDE-45EC-8408-2C0E0B0711CA}">
  <dimension ref="A1:B6"/>
  <sheetViews>
    <sheetView workbookViewId="0">
      <selection activeCell="D20" sqref="D20"/>
    </sheetView>
  </sheetViews>
  <sheetFormatPr defaultRowHeight="14.4" x14ac:dyDescent="0.3"/>
  <cols>
    <col min="1" max="1" width="52.33203125" customWidth="1"/>
    <col min="2" max="2" width="53" customWidth="1"/>
  </cols>
  <sheetData>
    <row r="1" spans="1:2" x14ac:dyDescent="0.3">
      <c r="A1" s="3" t="s">
        <v>104</v>
      </c>
    </row>
    <row r="2" spans="1:2" x14ac:dyDescent="0.3">
      <c r="A2" t="s">
        <v>105</v>
      </c>
      <c r="B2">
        <v>2700000</v>
      </c>
    </row>
    <row r="3" spans="1:2" x14ac:dyDescent="0.3">
      <c r="A3" t="s">
        <v>106</v>
      </c>
    </row>
    <row r="4" spans="1:2" x14ac:dyDescent="0.3">
      <c r="A4" t="s">
        <v>108</v>
      </c>
    </row>
    <row r="5" spans="1:2" x14ac:dyDescent="0.3">
      <c r="A5" t="s">
        <v>109</v>
      </c>
      <c r="B5">
        <v>123000</v>
      </c>
    </row>
    <row r="6" spans="1:2" x14ac:dyDescent="0.3">
      <c r="A6" t="s">
        <v>107</v>
      </c>
      <c r="B6">
        <f>5*6*4*8</f>
        <v>960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93714-DD7A-459A-8C67-E4D8B240C94F}">
  <dimension ref="A1:C28"/>
  <sheetViews>
    <sheetView tabSelected="1" topLeftCell="A2" workbookViewId="0">
      <selection activeCell="B28" sqref="B28"/>
    </sheetView>
  </sheetViews>
  <sheetFormatPr defaultRowHeight="14.4" x14ac:dyDescent="0.3"/>
  <cols>
    <col min="1" max="1" width="69.109375" customWidth="1"/>
    <col min="2" max="2" width="50.5546875" customWidth="1"/>
    <col min="3" max="3" width="83.109375" customWidth="1"/>
  </cols>
  <sheetData>
    <row r="1" spans="1:3" x14ac:dyDescent="0.3">
      <c r="A1" t="s">
        <v>114</v>
      </c>
    </row>
    <row r="2" spans="1:3" x14ac:dyDescent="0.3">
      <c r="A2" t="s">
        <v>115</v>
      </c>
      <c r="B2">
        <f>Sheet1!D13</f>
        <v>1090</v>
      </c>
      <c r="C2" t="s">
        <v>116</v>
      </c>
    </row>
    <row r="3" spans="1:3" x14ac:dyDescent="0.3">
      <c r="C3" t="s">
        <v>117</v>
      </c>
    </row>
    <row r="7" spans="1:3" x14ac:dyDescent="0.3">
      <c r="B7" t="s">
        <v>155</v>
      </c>
    </row>
    <row r="8" spans="1:3" x14ac:dyDescent="0.3">
      <c r="A8" t="s">
        <v>154</v>
      </c>
      <c r="B8">
        <v>2210</v>
      </c>
    </row>
    <row r="9" spans="1:3" x14ac:dyDescent="0.3">
      <c r="A9" t="s">
        <v>156</v>
      </c>
      <c r="B9">
        <v>3474758</v>
      </c>
    </row>
    <row r="10" spans="1:3" x14ac:dyDescent="0.3">
      <c r="A10" t="s">
        <v>157</v>
      </c>
      <c r="B10">
        <v>920</v>
      </c>
    </row>
    <row r="11" spans="1:3" x14ac:dyDescent="0.3">
      <c r="A11" t="s">
        <v>158</v>
      </c>
      <c r="B11">
        <v>214</v>
      </c>
    </row>
    <row r="13" spans="1:3" x14ac:dyDescent="0.3">
      <c r="A13" t="s">
        <v>170</v>
      </c>
      <c r="B13">
        <f>(1*B10+5*B11+(25*5+3)*B8)/(1024*1024*1024)</f>
        <v>2.6530586183071136E-4</v>
      </c>
    </row>
    <row r="14" spans="1:3" x14ac:dyDescent="0.3">
      <c r="A14" t="s">
        <v>159</v>
      </c>
    </row>
    <row r="15" spans="1:3" x14ac:dyDescent="0.3">
      <c r="A15" t="s">
        <v>160</v>
      </c>
    </row>
    <row r="16" spans="1:3" x14ac:dyDescent="0.3">
      <c r="A16" t="s">
        <v>162</v>
      </c>
    </row>
    <row r="17" spans="1:3" x14ac:dyDescent="0.3">
      <c r="A17" t="s">
        <v>161</v>
      </c>
    </row>
    <row r="20" spans="1:3" x14ac:dyDescent="0.3">
      <c r="A20" t="s">
        <v>169</v>
      </c>
      <c r="B20">
        <f>5*960*B9/(1024*1024*1024)</f>
        <v>15.533378720283508</v>
      </c>
    </row>
    <row r="21" spans="1:3" x14ac:dyDescent="0.3">
      <c r="A21" t="s">
        <v>163</v>
      </c>
    </row>
    <row r="22" spans="1:3" x14ac:dyDescent="0.3">
      <c r="C22" t="s">
        <v>164</v>
      </c>
    </row>
    <row r="24" spans="1:3" x14ac:dyDescent="0.3">
      <c r="A24" t="s">
        <v>165</v>
      </c>
      <c r="B24">
        <f>B20+5*960*(B9)/(1024*1024*1024)</f>
        <v>31.066757440567017</v>
      </c>
    </row>
    <row r="25" spans="1:3" x14ac:dyDescent="0.3">
      <c r="A25" t="s">
        <v>166</v>
      </c>
      <c r="B25">
        <f>B24+960*5*B9/(1024*1024*1024)</f>
        <v>46.600136160850525</v>
      </c>
    </row>
    <row r="26" spans="1:3" x14ac:dyDescent="0.3">
      <c r="A26" t="s">
        <v>167</v>
      </c>
      <c r="B26">
        <f>B25+B9*5*960/(1024*1024*1024)</f>
        <v>62.133514881134033</v>
      </c>
    </row>
    <row r="27" spans="1:3" x14ac:dyDescent="0.3">
      <c r="A27" t="s">
        <v>168</v>
      </c>
      <c r="B27">
        <f>B9*960/(1024*1024*1024)</f>
        <v>3.1066757440567017</v>
      </c>
    </row>
    <row r="28" spans="1:3" x14ac:dyDescent="0.3">
      <c r="A28" t="s">
        <v>171</v>
      </c>
      <c r="B28">
        <f>B9*200/(1024*1024*1024)</f>
        <v>0.64722411334514618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8 D A A B Q S w M E F A A C A A g A C Z q a U T o k A 0 a k A A A A 9 Q A A A B I A H A B D b 2 5 m a W c v U G F j a 2 F n Z S 5 4 b W w g o h g A K K A U A A A A A A A A A A A A A A A A A A A A A A A A A A A A h Y 9 B D o I w F E S v Q r q n r W i U k E 9 Z u J X E h G j c N q V C I 3 w M F M v d X H g k r y B G U X c u 5 8 1 b z N y v N 0 i G u v I u u u 1 M g z G Z U U 4 8 j a r J D R Y x 6 e 3 R D 0 k i Y C v V S R b a G 2 X s o q H L Y 1 J a e 4 4 Y c 8 5 R N 6 d N W 7 C A 8 x k 7 p J t M l b q W 5 C O b / 7 J v s L M S l S Y C 9 q 8 x I q D h i o a L J e X A J g a p w W 8 f j H O f 7 Q + E d V / Z v t V C o 7 / L g E 0 R 2 P u C e A B Q S w M E F A A C A A g A C Z q a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m a m l F 7 8 s v H 6 Q A A A D 4 E A A A T A B w A R m 9 y b X V s Y X M v U 2 V j d G l v b j E u b S C i G A A o o B Q A A A A A A A A A A A A A A A A A A A A A A A A A A A C 9 j z 1 r w z A U R X e D / 8 P D W V I w g a 4 J 3 r o U k i H R a E x Q 5 U d t o g 8 j y Y Q S 8 t + j S N R 2 o N h e a i 0 C c X X v O Q a Z r Z U E E u 7 3 X R z F k a m o x h J W C V e M 8 k o Z u 4 W r 0 m W j 0 Z g E M u B o 4 w j c I a r V D N 3 L 4 Y c c 9 5 s P a u k X N b j u f y Y p J P 3 f F P I T 2 l Z L U s t v j r / 5 z O o W i 7 c 4 q u W w 9 x W m a 4 F r c 2 Z K C J T 2 P 2 n S U N r F z 4 N Z t x H G b j l h F Q q a D W s / L Q r 3 M K A s 7 v m z v e g N / 6 w d E e a 1 v C x t 6 z d n q g a + C U 8 f G p F s H P T S k n 5 z p m T g m 5 D 0 o R H J 1 q B e W t J v z p Q M f B O S P r R 7 A F B L A Q I t A B Q A A g A I A A m a m l E 6 J A N G p A A A A P U A A A A S A A A A A A A A A A A A A A A A A A A A A A B D b 2 5 m a W c v U G F j a 2 F n Z S 5 4 b W x Q S w E C L Q A U A A I A C A A J m p p R D 8 r p q 6 Q A A A D p A A A A E w A A A A A A A A A A A A A A A A D w A A A A W 0 N v b n R l b n R f V H l w Z X N d L n h t b F B L A Q I t A B Q A A g A I A A m a m l F 7 8 s v H 6 Q A A A D 4 E A A A T A A A A A A A A A A A A A A A A A O E B A A B G b 3 J t d W x h c y 9 T Z W N 0 a W 9 u M S 5 t U E s F B g A A A A A D A A M A w g A A A B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F a A A A A A A A A / 1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x v Y 2 F s a G 9 z d C U z Q S U y M H d v c m R w c m V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Y 2 F s a G 9 z d F 9 f d 2 9 y Z H B y Z X N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I 2 V D E 4 O j E 0 O j M y L j g 0 N T c w N D d a I i A v P j x F b n R y e S B U e X B l P S J G a W x s Q 2 9 s d W 1 u V H l w Z X M i I F Z h b H V l P S J z Q m d B R 0 J n W T 0 i I C 8 + P E V u d H J 5 I F R 5 c G U 9 I k Z p b G x D b 2 x 1 b W 5 O Y W 1 l c y I g V m F s d W U 9 I n N b J n F 1 b 3 Q 7 T m F t Z S Z x d W 9 0 O y w m c X V v d D t E Y X R h J n F 1 b 3 Q 7 L C Z x d W 9 0 O 1 N j a G V t Y S Z x d W 9 0 O y w m c X V v d D t J d G V t J n F 1 b 3 Q 7 L C Z x d W 9 0 O 0 t p b m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N h b G h v c 3 Q 6 I H d v c m R w c m V z c y 9 B d X R v U m V t b 3 Z l Z E N v b H V t b n M x L n t O Y W 1 l L D B 9 J n F 1 b 3 Q 7 L C Z x d W 9 0 O 1 N l Y 3 R p b 2 4 x L 2 x v Y 2 F s a G 9 z d D o g d 2 9 y Z H B y Z X N z L 0 F 1 d G 9 S Z W 1 v d m V k Q 2 9 s d W 1 u c z E u e 0 R h d G E s M X 0 m c X V v d D s s J n F 1 b 3 Q 7 U 2 V j d G l v b j E v b G 9 j Y W x o b 3 N 0 O i B 3 b 3 J k c H J l c 3 M v Q X V 0 b 1 J l b W 9 2 Z W R D b 2 x 1 b W 5 z M S 5 7 U 2 N o Z W 1 h L D J 9 J n F 1 b 3 Q 7 L C Z x d W 9 0 O 1 N l Y 3 R p b 2 4 x L 2 x v Y 2 F s a G 9 z d D o g d 2 9 y Z H B y Z X N z L 0 F 1 d G 9 S Z W 1 v d m V k Q 2 9 s d W 1 u c z E u e 0 l 0 Z W 0 s M 3 0 m c X V v d D s s J n F 1 b 3 Q 7 U 2 V j d G l v b j E v b G 9 j Y W x o b 3 N 0 O i B 3 b 3 J k c H J l c 3 M v Q X V 0 b 1 J l b W 9 2 Z W R D b 2 x 1 b W 5 z M S 5 7 S 2 l u Z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b 2 N h b G h v c 3 Q 6 I H d v c m R w c m V z c y 9 B d X R v U m V t b 3 Z l Z E N v b H V t b n M x L n t O Y W 1 l L D B 9 J n F 1 b 3 Q 7 L C Z x d W 9 0 O 1 N l Y 3 R p b 2 4 x L 2 x v Y 2 F s a G 9 z d D o g d 2 9 y Z H B y Z X N z L 0 F 1 d G 9 S Z W 1 v d m V k Q 2 9 s d W 1 u c z E u e 0 R h d G E s M X 0 m c X V v d D s s J n F 1 b 3 Q 7 U 2 V j d G l v b j E v b G 9 j Y W x o b 3 N 0 O i B 3 b 3 J k c H J l c 3 M v Q X V 0 b 1 J l b W 9 2 Z W R D b 2 x 1 b W 5 z M S 5 7 U 2 N o Z W 1 h L D J 9 J n F 1 b 3 Q 7 L C Z x d W 9 0 O 1 N l Y 3 R p b 2 4 x L 2 x v Y 2 F s a G 9 z d D o g d 2 9 y Z H B y Z X N z L 0 F 1 d G 9 S Z W 1 v d m V k Q 2 9 s d W 1 u c z E u e 0 l 0 Z W 0 s M 3 0 m c X V v d D s s J n F 1 b 3 Q 7 U 2 V j d G l v b j E v b G 9 j Y W x o b 3 N 0 O i B 3 b 3 J k c H J l c 3 M v Q X V 0 b 1 J l b W 9 2 Z W R D b 2 x 1 b W 5 z M S 5 7 S 2 l u Z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j Y W x o b 3 N 0 J T N B J T I w d 2 9 y Z H B y Z X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c m R w c m V z c y U y M H d w X 2 N v b W 1 l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y N l Q x O D o x N j o x N y 4 4 N T g 3 O D Q 2 W i I g L z 4 8 R W 5 0 c n k g V H l w Z T 0 i R m l s b E N v b H V t b l R 5 c G V z I i B W Y W x 1 Z T 0 i c 0 R 3 O E d C Z 1 l H Q n d j R 0 F n W U d C Z z h Q I i A v P j x F b n R y e S B U e X B l P S J G a W x s Q 2 9 s d W 1 u T m F t Z X M i I F Z h b H V l P S J z W y Z x d W 9 0 O 2 N v b W 1 l b n R f S U Q m c X V v d D s s J n F 1 b 3 Q 7 Y 2 9 t b W V u d F 9 w b 3 N 0 X 0 l E J n F 1 b 3 Q 7 L C Z x d W 9 0 O 2 N v b W 1 l b n R f Y X V 0 a G 9 y J n F 1 b 3 Q 7 L C Z x d W 9 0 O 2 N v b W 1 l b n R f Y X V 0 a G 9 y X 2 V t Y W l s J n F 1 b 3 Q 7 L C Z x d W 9 0 O 2 N v b W 1 l b n R f Y X V 0 a G 9 y X 3 V y b C Z x d W 9 0 O y w m c X V v d D t j b 2 1 t Z W 5 0 X 2 F 1 d G h v c l 9 J U C Z x d W 9 0 O y w m c X V v d D t j b 2 1 t Z W 5 0 X 2 R h d G U m c X V v d D s s J n F 1 b 3 Q 7 Y 2 9 t b W V u d F 9 k Y X R l X 2 d t d C Z x d W 9 0 O y w m c X V v d D t j b 2 1 t Z W 5 0 X 2 N v b n R l b n Q m c X V v d D s s J n F 1 b 3 Q 7 Y 2 9 t b W V u d F 9 r Y X J t Y S Z x d W 9 0 O y w m c X V v d D t j b 2 1 t Z W 5 0 X 2 F w c H J v d m V k J n F 1 b 3 Q 7 L C Z x d W 9 0 O 2 N v b W 1 l b n R f Y W d l b n Q m c X V v d D s s J n F 1 b 3 Q 7 Y 2 9 t b W V u d F 9 0 e X B l J n F 1 b 3 Q 7 L C Z x d W 9 0 O 2 N v b W 1 l b n R f c G F y Z W 5 0 J n F 1 b 3 Q 7 L C Z x d W 9 0 O 3 V z Z X J f a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J n F 1 b 3 Q 7 Y 2 9 t b W V u d F 9 J R C Z x d W 9 0 O 1 0 s J n F 1 b 3 Q 7 c X V l c n l S Z W x h d G l v b n N o a X B z J n F 1 b 3 Q 7 O l t d L C Z x d W 9 0 O 2 N v b H V t b k l k Z W 5 0 a X R p Z X M m c X V v d D s 6 W y Z x d W 9 0 O 1 N l c n Z l c i 5 E Y X R h Y m F z Z V x c L z I v T X l T c W w v b G 9 j Y W x o b 3 N 0 O 3 d v c m R w c m V z c y 9 3 b 3 J k c H J l c 3 M v d 2 9 y Z H B y Z X N z L n d w X 2 N v b W 1 l b n R z L n t j b 2 1 t Z W 5 0 X 0 l E L D B 9 J n F 1 b 3 Q 7 L C Z x d W 9 0 O 1 N l c n Z l c i 5 E Y X R h Y m F z Z V x c L z I v T X l T c W w v b G 9 j Y W x o b 3 N 0 O 3 d v c m R w c m V z c y 9 3 b 3 J k c H J l c 3 M v d 2 9 y Z H B y Z X N z L n d w X 2 N v b W 1 l b n R z L n t j b 2 1 t Z W 5 0 X 3 B v c 3 R f S U Q s M X 0 m c X V v d D s s J n F 1 b 3 Q 7 U 2 V y d m V y L k R h d G F i Y X N l X F w v M i 9 N e V N x b C 9 s b 2 N h b G h v c 3 Q 7 d 2 9 y Z H B y Z X N z L 3 d v c m R w c m V z c y 9 3 b 3 J k c H J l c 3 M u d 3 B f Y 2 9 t b W V u d H M u e 2 N v b W 1 l b n R f Y X V 0 a G 9 y L D J 9 J n F 1 b 3 Q 7 L C Z x d W 9 0 O 1 N l c n Z l c i 5 E Y X R h Y m F z Z V x c L z I v T X l T c W w v b G 9 j Y W x o b 3 N 0 O 3 d v c m R w c m V z c y 9 3 b 3 J k c H J l c 3 M v d 2 9 y Z H B y Z X N z L n d w X 2 N v b W 1 l b n R z L n t j b 2 1 t Z W 5 0 X 2 F 1 d G h v c l 9 l b W F p b C w z f S Z x d W 9 0 O y w m c X V v d D t T Z X J 2 Z X I u R G F 0 Y W J h c 2 V c X C 8 y L 0 1 5 U 3 F s L 2 x v Y 2 F s a G 9 z d D t 3 b 3 J k c H J l c 3 M v d 2 9 y Z H B y Z X N z L 3 d v c m R w c m V z c y 5 3 c F 9 j b 2 1 t Z W 5 0 c y 5 7 Y 2 9 t b W V u d F 9 h d X R o b 3 J f d X J s L D R 9 J n F 1 b 3 Q 7 L C Z x d W 9 0 O 1 N l c n Z l c i 5 E Y X R h Y m F z Z V x c L z I v T X l T c W w v b G 9 j Y W x o b 3 N 0 O 3 d v c m R w c m V z c y 9 3 b 3 J k c H J l c 3 M v d 2 9 y Z H B y Z X N z L n d w X 2 N v b W 1 l b n R z L n t j b 2 1 t Z W 5 0 X 2 F 1 d G h v c l 9 J U C w 1 f S Z x d W 9 0 O y w m c X V v d D t T Z X J 2 Z X I u R G F 0 Y W J h c 2 V c X C 8 y L 0 1 5 U 3 F s L 2 x v Y 2 F s a G 9 z d D t 3 b 3 J k c H J l c 3 M v d 2 9 y Z H B y Z X N z L 3 d v c m R w c m V z c y 5 3 c F 9 j b 2 1 t Z W 5 0 c y 5 7 Y 2 9 t b W V u d F 9 k Y X R l L D Z 9 J n F 1 b 3 Q 7 L C Z x d W 9 0 O 1 N l c n Z l c i 5 E Y X R h Y m F z Z V x c L z I v T X l T c W w v b G 9 j Y W x o b 3 N 0 O 3 d v c m R w c m V z c y 9 3 b 3 J k c H J l c 3 M v d 2 9 y Z H B y Z X N z L n d w X 2 N v b W 1 l b n R z L n t j b 2 1 t Z W 5 0 X 2 R h d G V f Z 2 1 0 L D d 9 J n F 1 b 3 Q 7 L C Z x d W 9 0 O 1 N l c n Z l c i 5 E Y X R h Y m F z Z V x c L z I v T X l T c W w v b G 9 j Y W x o b 3 N 0 O 3 d v c m R w c m V z c y 9 3 b 3 J k c H J l c 3 M v d 2 9 y Z H B y Z X N z L n d w X 2 N v b W 1 l b n R z L n t j b 2 1 t Z W 5 0 X 2 N v b n R l b n Q s O H 0 m c X V v d D s s J n F 1 b 3 Q 7 U 2 V y d m V y L k R h d G F i Y X N l X F w v M i 9 N e V N x b C 9 s b 2 N h b G h v c 3 Q 7 d 2 9 y Z H B y Z X N z L 3 d v c m R w c m V z c y 9 3 b 3 J k c H J l c 3 M u d 3 B f Y 2 9 t b W V u d H M u e 2 N v b W 1 l b n R f a 2 F y b W E s O X 0 m c X V v d D s s J n F 1 b 3 Q 7 U 2 V y d m V y L k R h d G F i Y X N l X F w v M i 9 N e V N x b C 9 s b 2 N h b G h v c 3 Q 7 d 2 9 y Z H B y Z X N z L 3 d v c m R w c m V z c y 9 3 b 3 J k c H J l c 3 M u d 3 B f Y 2 9 t b W V u d H M u e 2 N v b W 1 l b n R f Y X B w c m 9 2 Z W Q s M T B 9 J n F 1 b 3 Q 7 L C Z x d W 9 0 O 1 N l c n Z l c i 5 E Y X R h Y m F z Z V x c L z I v T X l T c W w v b G 9 j Y W x o b 3 N 0 O 3 d v c m R w c m V z c y 9 3 b 3 J k c H J l c 3 M v d 2 9 y Z H B y Z X N z L n d w X 2 N v b W 1 l b n R z L n t j b 2 1 t Z W 5 0 X 2 F n Z W 5 0 L D E x f S Z x d W 9 0 O y w m c X V v d D t T Z X J 2 Z X I u R G F 0 Y W J h c 2 V c X C 8 y L 0 1 5 U 3 F s L 2 x v Y 2 F s a G 9 z d D t 3 b 3 J k c H J l c 3 M v d 2 9 y Z H B y Z X N z L 3 d v c m R w c m V z c y 5 3 c F 9 j b 2 1 t Z W 5 0 c y 5 7 Y 2 9 t b W V u d F 9 0 e X B l L D E y f S Z x d W 9 0 O y w m c X V v d D t T Z X J 2 Z X I u R G F 0 Y W J h c 2 V c X C 8 y L 0 1 5 U 3 F s L 2 x v Y 2 F s a G 9 z d D t 3 b 3 J k c H J l c 3 M v d 2 9 y Z H B y Z X N z L 3 d v c m R w c m V z c y 5 3 c F 9 j b 2 1 t Z W 5 0 c y 5 7 Y 2 9 t b W V u d F 9 w Y X J l b n Q s M T N 9 J n F 1 b 3 Q 7 L C Z x d W 9 0 O 1 N l c n Z l c i 5 E Y X R h Y m F z Z V x c L z I v T X l T c W w v b G 9 j Y W x o b 3 N 0 O 3 d v c m R w c m V z c y 9 3 b 3 J k c H J l c 3 M v d 2 9 y Z H B y Z X N z L n d w X 2 N v b W 1 l b n R z L n t 1 c 2 V y X 2 l k L D E 0 f S Z x d W 9 0 O 1 0 s J n F 1 b 3 Q 7 Q 2 9 s d W 1 u Q 2 9 1 b n Q m c X V v d D s 6 M T U s J n F 1 b 3 Q 7 S 2 V 5 Q 2 9 s d W 1 u T m F t Z X M m c X V v d D s 6 W y Z x d W 9 0 O 2 N v b W 1 l b n R f S U Q m c X V v d D t d L C Z x d W 9 0 O 0 N v b H V t b k l k Z W 5 0 a X R p Z X M m c X V v d D s 6 W y Z x d W 9 0 O 1 N l c n Z l c i 5 E Y X R h Y m F z Z V x c L z I v T X l T c W w v b G 9 j Y W x o b 3 N 0 O 3 d v c m R w c m V z c y 9 3 b 3 J k c H J l c 3 M v d 2 9 y Z H B y Z X N z L n d w X 2 N v b W 1 l b n R z L n t j b 2 1 t Z W 5 0 X 0 l E L D B 9 J n F 1 b 3 Q 7 L C Z x d W 9 0 O 1 N l c n Z l c i 5 E Y X R h Y m F z Z V x c L z I v T X l T c W w v b G 9 j Y W x o b 3 N 0 O 3 d v c m R w c m V z c y 9 3 b 3 J k c H J l c 3 M v d 2 9 y Z H B y Z X N z L n d w X 2 N v b W 1 l b n R z L n t j b 2 1 t Z W 5 0 X 3 B v c 3 R f S U Q s M X 0 m c X V v d D s s J n F 1 b 3 Q 7 U 2 V y d m V y L k R h d G F i Y X N l X F w v M i 9 N e V N x b C 9 s b 2 N h b G h v c 3 Q 7 d 2 9 y Z H B y Z X N z L 3 d v c m R w c m V z c y 9 3 b 3 J k c H J l c 3 M u d 3 B f Y 2 9 t b W V u d H M u e 2 N v b W 1 l b n R f Y X V 0 a G 9 y L D J 9 J n F 1 b 3 Q 7 L C Z x d W 9 0 O 1 N l c n Z l c i 5 E Y X R h Y m F z Z V x c L z I v T X l T c W w v b G 9 j Y W x o b 3 N 0 O 3 d v c m R w c m V z c y 9 3 b 3 J k c H J l c 3 M v d 2 9 y Z H B y Z X N z L n d w X 2 N v b W 1 l b n R z L n t j b 2 1 t Z W 5 0 X 2 F 1 d G h v c l 9 l b W F p b C w z f S Z x d W 9 0 O y w m c X V v d D t T Z X J 2 Z X I u R G F 0 Y W J h c 2 V c X C 8 y L 0 1 5 U 3 F s L 2 x v Y 2 F s a G 9 z d D t 3 b 3 J k c H J l c 3 M v d 2 9 y Z H B y Z X N z L 3 d v c m R w c m V z c y 5 3 c F 9 j b 2 1 t Z W 5 0 c y 5 7 Y 2 9 t b W V u d F 9 h d X R o b 3 J f d X J s L D R 9 J n F 1 b 3 Q 7 L C Z x d W 9 0 O 1 N l c n Z l c i 5 E Y X R h Y m F z Z V x c L z I v T X l T c W w v b G 9 j Y W x o b 3 N 0 O 3 d v c m R w c m V z c y 9 3 b 3 J k c H J l c 3 M v d 2 9 y Z H B y Z X N z L n d w X 2 N v b W 1 l b n R z L n t j b 2 1 t Z W 5 0 X 2 F 1 d G h v c l 9 J U C w 1 f S Z x d W 9 0 O y w m c X V v d D t T Z X J 2 Z X I u R G F 0 Y W J h c 2 V c X C 8 y L 0 1 5 U 3 F s L 2 x v Y 2 F s a G 9 z d D t 3 b 3 J k c H J l c 3 M v d 2 9 y Z H B y Z X N z L 3 d v c m R w c m V z c y 5 3 c F 9 j b 2 1 t Z W 5 0 c y 5 7 Y 2 9 t b W V u d F 9 k Y X R l L D Z 9 J n F 1 b 3 Q 7 L C Z x d W 9 0 O 1 N l c n Z l c i 5 E Y X R h Y m F z Z V x c L z I v T X l T c W w v b G 9 j Y W x o b 3 N 0 O 3 d v c m R w c m V z c y 9 3 b 3 J k c H J l c 3 M v d 2 9 y Z H B y Z X N z L n d w X 2 N v b W 1 l b n R z L n t j b 2 1 t Z W 5 0 X 2 R h d G V f Z 2 1 0 L D d 9 J n F 1 b 3 Q 7 L C Z x d W 9 0 O 1 N l c n Z l c i 5 E Y X R h Y m F z Z V x c L z I v T X l T c W w v b G 9 j Y W x o b 3 N 0 O 3 d v c m R w c m V z c y 9 3 b 3 J k c H J l c 3 M v d 2 9 y Z H B y Z X N z L n d w X 2 N v b W 1 l b n R z L n t j b 2 1 t Z W 5 0 X 2 N v b n R l b n Q s O H 0 m c X V v d D s s J n F 1 b 3 Q 7 U 2 V y d m V y L k R h d G F i Y X N l X F w v M i 9 N e V N x b C 9 s b 2 N h b G h v c 3 Q 7 d 2 9 y Z H B y Z X N z L 3 d v c m R w c m V z c y 9 3 b 3 J k c H J l c 3 M u d 3 B f Y 2 9 t b W V u d H M u e 2 N v b W 1 l b n R f a 2 F y b W E s O X 0 m c X V v d D s s J n F 1 b 3 Q 7 U 2 V y d m V y L k R h d G F i Y X N l X F w v M i 9 N e V N x b C 9 s b 2 N h b G h v c 3 Q 7 d 2 9 y Z H B y Z X N z L 3 d v c m R w c m V z c y 9 3 b 3 J k c H J l c 3 M u d 3 B f Y 2 9 t b W V u d H M u e 2 N v b W 1 l b n R f Y X B w c m 9 2 Z W Q s M T B 9 J n F 1 b 3 Q 7 L C Z x d W 9 0 O 1 N l c n Z l c i 5 E Y X R h Y m F z Z V x c L z I v T X l T c W w v b G 9 j Y W x o b 3 N 0 O 3 d v c m R w c m V z c y 9 3 b 3 J k c H J l c 3 M v d 2 9 y Z H B y Z X N z L n d w X 2 N v b W 1 l b n R z L n t j b 2 1 t Z W 5 0 X 2 F n Z W 5 0 L D E x f S Z x d W 9 0 O y w m c X V v d D t T Z X J 2 Z X I u R G F 0 Y W J h c 2 V c X C 8 y L 0 1 5 U 3 F s L 2 x v Y 2 F s a G 9 z d D t 3 b 3 J k c H J l c 3 M v d 2 9 y Z H B y Z X N z L 3 d v c m R w c m V z c y 5 3 c F 9 j b 2 1 t Z W 5 0 c y 5 7 Y 2 9 t b W V u d F 9 0 e X B l L D E y f S Z x d W 9 0 O y w m c X V v d D t T Z X J 2 Z X I u R G F 0 Y W J h c 2 V c X C 8 y L 0 1 5 U 3 F s L 2 x v Y 2 F s a G 9 z d D t 3 b 3 J k c H J l c 3 M v d 2 9 y Z H B y Z X N z L 3 d v c m R w c m V z c y 5 3 c F 9 j b 2 1 t Z W 5 0 c y 5 7 Y 2 9 t b W V u d F 9 w Y X J l b n Q s M T N 9 J n F 1 b 3 Q 7 L C Z x d W 9 0 O 1 N l c n Z l c i 5 E Y X R h Y m F z Z V x c L z I v T X l T c W w v b G 9 j Y W x o b 3 N 0 O 3 d v c m R w c m V z c y 9 3 b 3 J k c H J l c 3 M v d 2 9 y Z H B y Z X N z L n d w X 2 N v b W 1 l b n R z L n t 1 c 2 V y X 2 l k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9 y Z H B y Z X N z J T I w d 3 B f Y 2 9 t b W V u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y Z H B y Z X N z J T I w d 3 B f Y 2 9 t b W V u d H M v d 2 9 y Z H B y Z X N z X 3 d w X 2 N v b W 1 l b n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y Z H B y Z X N z J T I w d 3 B f b G l u a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I 2 V D E 4 O j E 2 O j E 3 L j g 2 M z c 5 O D Z a I i A v P j x F b n R y e S B U e X B l P S J G a W x s Q 2 9 s d W 1 u V H l w Z X M i I F Z h b H V l P S J z R H d Z R 0 J n W U d C Z z h D Q n d Z R 0 J n P T 0 i I C 8 + P E V u d H J 5 I F R 5 c G U 9 I k Z p b G x D b 2 x 1 b W 5 O Y W 1 l c y I g V m F s d W U 9 I n N b J n F 1 b 3 Q 7 b G l u a 1 9 p Z C Z x d W 9 0 O y w m c X V v d D t s a W 5 r X 3 V y b C Z x d W 9 0 O y w m c X V v d D t s a W 5 r X 2 5 h b W U m c X V v d D s s J n F 1 b 3 Q 7 b G l u a 1 9 p b W F n Z S Z x d W 9 0 O y w m c X V v d D t s a W 5 r X 3 R h c m d l d C Z x d W 9 0 O y w m c X V v d D t s a W 5 r X 2 R l c 2 N y a X B 0 a W 9 u J n F 1 b 3 Q 7 L C Z x d W 9 0 O 2 x p b m t f d m l z a W J s Z S Z x d W 9 0 O y w m c X V v d D t s a W 5 r X 2 9 3 b m V y J n F 1 b 3 Q 7 L C Z x d W 9 0 O 2 x p b m t f c m F 0 a W 5 n J n F 1 b 3 Q 7 L C Z x d W 9 0 O 2 x p b m t f d X B k Y X R l Z C Z x d W 9 0 O y w m c X V v d D t s a W 5 r X 3 J l b C Z x d W 9 0 O y w m c X V v d D t s a W 5 r X 2 5 v d G V z J n F 1 b 3 Q 7 L C Z x d W 9 0 O 2 x p b m t f c n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y Z x d W 9 0 O 2 x p b m t f a W Q m c X V v d D t d L C Z x d W 9 0 O 3 F 1 Z X J 5 U m V s Y X R p b 2 5 z a G l w c y Z x d W 9 0 O z p b X S w m c X V v d D t j b 2 x 1 b W 5 J Z G V u d G l 0 a W V z J n F 1 b 3 Q 7 O l s m c X V v d D t T Z X J 2 Z X I u R G F 0 Y W J h c 2 V c X C 8 y L 0 1 5 U 3 F s L 2 x v Y 2 F s a G 9 z d D t 3 b 3 J k c H J l c 3 M v d 2 9 y Z H B y Z X N z L 3 d v c m R w c m V z c y 5 3 c F 9 s a W 5 r c y 5 7 b G l u a 1 9 p Z C w w f S Z x d W 9 0 O y w m c X V v d D t T Z X J 2 Z X I u R G F 0 Y W J h c 2 V c X C 8 y L 0 1 5 U 3 F s L 2 x v Y 2 F s a G 9 z d D t 3 b 3 J k c H J l c 3 M v d 2 9 y Z H B y Z X N z L 3 d v c m R w c m V z c y 5 3 c F 9 s a W 5 r c y 5 7 b G l u a 1 9 1 c m w s M X 0 m c X V v d D s s J n F 1 b 3 Q 7 U 2 V y d m V y L k R h d G F i Y X N l X F w v M i 9 N e V N x b C 9 s b 2 N h b G h v c 3 Q 7 d 2 9 y Z H B y Z X N z L 3 d v c m R w c m V z c y 9 3 b 3 J k c H J l c 3 M u d 3 B f b G l u a 3 M u e 2 x p b m t f b m F t Z S w y f S Z x d W 9 0 O y w m c X V v d D t T Z X J 2 Z X I u R G F 0 Y W J h c 2 V c X C 8 y L 0 1 5 U 3 F s L 2 x v Y 2 F s a G 9 z d D t 3 b 3 J k c H J l c 3 M v d 2 9 y Z H B y Z X N z L 3 d v c m R w c m V z c y 5 3 c F 9 s a W 5 r c y 5 7 b G l u a 1 9 p b W F n Z S w z f S Z x d W 9 0 O y w m c X V v d D t T Z X J 2 Z X I u R G F 0 Y W J h c 2 V c X C 8 y L 0 1 5 U 3 F s L 2 x v Y 2 F s a G 9 z d D t 3 b 3 J k c H J l c 3 M v d 2 9 y Z H B y Z X N z L 3 d v c m R w c m V z c y 5 3 c F 9 s a W 5 r c y 5 7 b G l u a 1 9 0 Y X J n Z X Q s N H 0 m c X V v d D s s J n F 1 b 3 Q 7 U 2 V y d m V y L k R h d G F i Y X N l X F w v M i 9 N e V N x b C 9 s b 2 N h b G h v c 3 Q 7 d 2 9 y Z H B y Z X N z L 3 d v c m R w c m V z c y 9 3 b 3 J k c H J l c 3 M u d 3 B f b G l u a 3 M u e 2 x p b m t f Z G V z Y 3 J p c H R p b 2 4 s N X 0 m c X V v d D s s J n F 1 b 3 Q 7 U 2 V y d m V y L k R h d G F i Y X N l X F w v M i 9 N e V N x b C 9 s b 2 N h b G h v c 3 Q 7 d 2 9 y Z H B y Z X N z L 3 d v c m R w c m V z c y 9 3 b 3 J k c H J l c 3 M u d 3 B f b G l u a 3 M u e 2 x p b m t f d m l z a W J s Z S w 2 f S Z x d W 9 0 O y w m c X V v d D t T Z X J 2 Z X I u R G F 0 Y W J h c 2 V c X C 8 y L 0 1 5 U 3 F s L 2 x v Y 2 F s a G 9 z d D t 3 b 3 J k c H J l c 3 M v d 2 9 y Z H B y Z X N z L 3 d v c m R w c m V z c y 5 3 c F 9 s a W 5 r c y 5 7 b G l u a 1 9 v d 2 5 l c i w 3 f S Z x d W 9 0 O y w m c X V v d D t T Z X J 2 Z X I u R G F 0 Y W J h c 2 V c X C 8 y L 0 1 5 U 3 F s L 2 x v Y 2 F s a G 9 z d D t 3 b 3 J k c H J l c 3 M v d 2 9 y Z H B y Z X N z L 3 d v c m R w c m V z c y 5 3 c F 9 s a W 5 r c y 5 7 b G l u a 1 9 y Y X R p b m c s O H 0 m c X V v d D s s J n F 1 b 3 Q 7 U 2 V y d m V y L k R h d G F i Y X N l X F w v M i 9 N e V N x b C 9 s b 2 N h b G h v c 3 Q 7 d 2 9 y Z H B y Z X N z L 3 d v c m R w c m V z c y 9 3 b 3 J k c H J l c 3 M u d 3 B f b G l u a 3 M u e 2 x p b m t f d X B k Y X R l Z C w 5 f S Z x d W 9 0 O y w m c X V v d D t T Z X J 2 Z X I u R G F 0 Y W J h c 2 V c X C 8 y L 0 1 5 U 3 F s L 2 x v Y 2 F s a G 9 z d D t 3 b 3 J k c H J l c 3 M v d 2 9 y Z H B y Z X N z L 3 d v c m R w c m V z c y 5 3 c F 9 s a W 5 r c y 5 7 b G l u a 1 9 y Z W w s M T B 9 J n F 1 b 3 Q 7 L C Z x d W 9 0 O 1 N l c n Z l c i 5 E Y X R h Y m F z Z V x c L z I v T X l T c W w v b G 9 j Y W x o b 3 N 0 O 3 d v c m R w c m V z c y 9 3 b 3 J k c H J l c 3 M v d 2 9 y Z H B y Z X N z L n d w X 2 x p b m t z L n t s a W 5 r X 2 5 v d G V z L D E x f S Z x d W 9 0 O y w m c X V v d D t T Z X J 2 Z X I u R G F 0 Y W J h c 2 V c X C 8 y L 0 1 5 U 3 F s L 2 x v Y 2 F s a G 9 z d D t 3 b 3 J k c H J l c 3 M v d 2 9 y Z H B y Z X N z L 3 d v c m R w c m V z c y 5 3 c F 9 s a W 5 r c y 5 7 b G l u a 1 9 y c 3 M s M T J 9 J n F 1 b 3 Q 7 X S w m c X V v d D t D b 2 x 1 b W 5 D b 3 V u d C Z x d W 9 0 O z o x M y w m c X V v d D t L Z X l D b 2 x 1 b W 5 O Y W 1 l c y Z x d W 9 0 O z p b J n F 1 b 3 Q 7 b G l u a 1 9 p Z C Z x d W 9 0 O 1 0 s J n F 1 b 3 Q 7 Q 2 9 s d W 1 u S W R l b n R p d G l l c y Z x d W 9 0 O z p b J n F 1 b 3 Q 7 U 2 V y d m V y L k R h d G F i Y X N l X F w v M i 9 N e V N x b C 9 s b 2 N h b G h v c 3 Q 7 d 2 9 y Z H B y Z X N z L 3 d v c m R w c m V z c y 9 3 b 3 J k c H J l c 3 M u d 3 B f b G l u a 3 M u e 2 x p b m t f a W Q s M H 0 m c X V v d D s s J n F 1 b 3 Q 7 U 2 V y d m V y L k R h d G F i Y X N l X F w v M i 9 N e V N x b C 9 s b 2 N h b G h v c 3 Q 7 d 2 9 y Z H B y Z X N z L 3 d v c m R w c m V z c y 9 3 b 3 J k c H J l c 3 M u d 3 B f b G l u a 3 M u e 2 x p b m t f d X J s L D F 9 J n F 1 b 3 Q 7 L C Z x d W 9 0 O 1 N l c n Z l c i 5 E Y X R h Y m F z Z V x c L z I v T X l T c W w v b G 9 j Y W x o b 3 N 0 O 3 d v c m R w c m V z c y 9 3 b 3 J k c H J l c 3 M v d 2 9 y Z H B y Z X N z L n d w X 2 x p b m t z L n t s a W 5 r X 2 5 h b W U s M n 0 m c X V v d D s s J n F 1 b 3 Q 7 U 2 V y d m V y L k R h d G F i Y X N l X F w v M i 9 N e V N x b C 9 s b 2 N h b G h v c 3 Q 7 d 2 9 y Z H B y Z X N z L 3 d v c m R w c m V z c y 9 3 b 3 J k c H J l c 3 M u d 3 B f b G l u a 3 M u e 2 x p b m t f a W 1 h Z 2 U s M 3 0 m c X V v d D s s J n F 1 b 3 Q 7 U 2 V y d m V y L k R h d G F i Y X N l X F w v M i 9 N e V N x b C 9 s b 2 N h b G h v c 3 Q 7 d 2 9 y Z H B y Z X N z L 3 d v c m R w c m V z c y 9 3 b 3 J k c H J l c 3 M u d 3 B f b G l u a 3 M u e 2 x p b m t f d G F y Z 2 V 0 L D R 9 J n F 1 b 3 Q 7 L C Z x d W 9 0 O 1 N l c n Z l c i 5 E Y X R h Y m F z Z V x c L z I v T X l T c W w v b G 9 j Y W x o b 3 N 0 O 3 d v c m R w c m V z c y 9 3 b 3 J k c H J l c 3 M v d 2 9 y Z H B y Z X N z L n d w X 2 x p b m t z L n t s a W 5 r X 2 R l c 2 N y a X B 0 a W 9 u L D V 9 J n F 1 b 3 Q 7 L C Z x d W 9 0 O 1 N l c n Z l c i 5 E Y X R h Y m F z Z V x c L z I v T X l T c W w v b G 9 j Y W x o b 3 N 0 O 3 d v c m R w c m V z c y 9 3 b 3 J k c H J l c 3 M v d 2 9 y Z H B y Z X N z L n d w X 2 x p b m t z L n t s a W 5 r X 3 Z p c 2 l i b G U s N n 0 m c X V v d D s s J n F 1 b 3 Q 7 U 2 V y d m V y L k R h d G F i Y X N l X F w v M i 9 N e V N x b C 9 s b 2 N h b G h v c 3 Q 7 d 2 9 y Z H B y Z X N z L 3 d v c m R w c m V z c y 9 3 b 3 J k c H J l c 3 M u d 3 B f b G l u a 3 M u e 2 x p b m t f b 3 d u Z X I s N 3 0 m c X V v d D s s J n F 1 b 3 Q 7 U 2 V y d m V y L k R h d G F i Y X N l X F w v M i 9 N e V N x b C 9 s b 2 N h b G h v c 3 Q 7 d 2 9 y Z H B y Z X N z L 3 d v c m R w c m V z c y 9 3 b 3 J k c H J l c 3 M u d 3 B f b G l u a 3 M u e 2 x p b m t f c m F 0 a W 5 n L D h 9 J n F 1 b 3 Q 7 L C Z x d W 9 0 O 1 N l c n Z l c i 5 E Y X R h Y m F z Z V x c L z I v T X l T c W w v b G 9 j Y W x o b 3 N 0 O 3 d v c m R w c m V z c y 9 3 b 3 J k c H J l c 3 M v d 2 9 y Z H B y Z X N z L n d w X 2 x p b m t z L n t s a W 5 r X 3 V w Z G F 0 Z W Q s O X 0 m c X V v d D s s J n F 1 b 3 Q 7 U 2 V y d m V y L k R h d G F i Y X N l X F w v M i 9 N e V N x b C 9 s b 2 N h b G h v c 3 Q 7 d 2 9 y Z H B y Z X N z L 3 d v c m R w c m V z c y 9 3 b 3 J k c H J l c 3 M u d 3 B f b G l u a 3 M u e 2 x p b m t f c m V s L D E w f S Z x d W 9 0 O y w m c X V v d D t T Z X J 2 Z X I u R G F 0 Y W J h c 2 V c X C 8 y L 0 1 5 U 3 F s L 2 x v Y 2 F s a G 9 z d D t 3 b 3 J k c H J l c 3 M v d 2 9 y Z H B y Z X N z L 3 d v c m R w c m V z c y 5 3 c F 9 s a W 5 r c y 5 7 b G l u a 1 9 u b 3 R l c y w x M X 0 m c X V v d D s s J n F 1 b 3 Q 7 U 2 V y d m V y L k R h d G F i Y X N l X F w v M i 9 N e V N x b C 9 s b 2 N h b G h v c 3 Q 7 d 2 9 y Z H B y Z X N z L 3 d v c m R w c m V z c y 9 3 b 3 J k c H J l c 3 M u d 3 B f b G l u a 3 M u e 2 x p b m t f c n N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9 y Z H B y Z X N z J T I w d 3 B f b G l u a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y Z H B y Z X N z J T I w d 3 B f b G l u a 3 M v d 2 9 y Z H B y Z X N z X 3 d w X 2 x p b m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y Z H B y Z X N z J T I w d 3 B f c G 9 z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y N l Q x O D o x N j o x N y 4 4 N j c 4 M D E 5 W i I g L z 4 8 R W 5 0 c n k g V H l w Z T 0 i R m l s b E N v b H V t b l R 5 c G V z I i B W Y W x 1 Z T 0 i c 0 R 3 O E h C d 1 l H Q m d Z R 0 J n W U d C Z 1 l I Q n d Z U E J n S U d C Z 0 0 9 I i A v P j x F b n R y e S B U e X B l P S J G a W x s Q 2 9 s d W 1 u T m F t Z X M i I F Z h b H V l P S J z W y Z x d W 9 0 O 0 l E J n F 1 b 3 Q 7 L C Z x d W 9 0 O 3 B v c 3 R f Y X V 0 a G 9 y J n F 1 b 3 Q 7 L C Z x d W 9 0 O 3 B v c 3 R f Z G F 0 Z S Z x d W 9 0 O y w m c X V v d D t w b 3 N 0 X 2 R h d G V f Z 2 1 0 J n F 1 b 3 Q 7 L C Z x d W 9 0 O 3 B v c 3 R f Y 2 9 u d G V u d C Z x d W 9 0 O y w m c X V v d D t w b 3 N 0 X 3 R p d G x l J n F 1 b 3 Q 7 L C Z x d W 9 0 O 3 B v c 3 R f Z X h j Z X J w d C Z x d W 9 0 O y w m c X V v d D t w b 3 N 0 X 3 N 0 Y X R 1 c y Z x d W 9 0 O y w m c X V v d D t j b 2 1 t Z W 5 0 X 3 N 0 Y X R 1 c y Z x d W 9 0 O y w m c X V v d D t w a W 5 n X 3 N 0 Y X R 1 c y Z x d W 9 0 O y w m c X V v d D t w b 3 N 0 X 3 B h c 3 N 3 b 3 J k J n F 1 b 3 Q 7 L C Z x d W 9 0 O 3 B v c 3 R f b m F t Z S Z x d W 9 0 O y w m c X V v d D t 0 b 1 9 w a W 5 n J n F 1 b 3 Q 7 L C Z x d W 9 0 O 3 B p b m d l Z C Z x d W 9 0 O y w m c X V v d D t w b 3 N 0 X 2 1 v Z G l m a W V k J n F 1 b 3 Q 7 L C Z x d W 9 0 O 3 B v c 3 R f b W 9 k a W Z p Z W R f Z 2 1 0 J n F 1 b 3 Q 7 L C Z x d W 9 0 O 3 B v c 3 R f Y 2 9 u d G V u d F 9 m a W x 0 Z X J l Z C Z x d W 9 0 O y w m c X V v d D t w b 3 N 0 X 3 B h c m V u d C Z x d W 9 0 O y w m c X V v d D t n d W l k J n F 1 b 3 Q 7 L C Z x d W 9 0 O 2 1 l b n V f b 3 J k Z X I m c X V v d D s s J n F 1 b 3 Q 7 c G 9 z d F 9 0 e X B l J n F 1 b 3 Q 7 L C Z x d W 9 0 O 3 B v c 3 R f b W l t Z V 9 0 e X B l J n F 1 b 3 Q 7 L C Z x d W 9 0 O 2 N v b W 1 l b n R f Y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J n F 1 b 3 Q 7 S U Q m c X V v d D t d L C Z x d W 9 0 O 3 F 1 Z X J 5 U m V s Y X R p b 2 5 z a G l w c y Z x d W 9 0 O z p b X S w m c X V v d D t j b 2 x 1 b W 5 J Z G V u d G l 0 a W V z J n F 1 b 3 Q 7 O l s m c X V v d D t T Z X J 2 Z X I u R G F 0 Y W J h c 2 V c X C 8 y L 0 1 5 U 3 F s L 2 x v Y 2 F s a G 9 z d D t 3 b 3 J k c H J l c 3 M v d 2 9 y Z H B y Z X N z L 3 d v c m R w c m V z c y 5 3 c F 9 w b 3 N 0 c y 5 7 S U Q s M H 0 m c X V v d D s s J n F 1 b 3 Q 7 U 2 V y d m V y L k R h d G F i Y X N l X F w v M i 9 N e V N x b C 9 s b 2 N h b G h v c 3 Q 7 d 2 9 y Z H B y Z X N z L 3 d v c m R w c m V z c y 9 3 b 3 J k c H J l c 3 M u d 3 B f c G 9 z d H M u e 3 B v c 3 R f Y X V 0 a G 9 y L D F 9 J n F 1 b 3 Q 7 L C Z x d W 9 0 O 1 N l c n Z l c i 5 E Y X R h Y m F z Z V x c L z I v T X l T c W w v b G 9 j Y W x o b 3 N 0 O 3 d v c m R w c m V z c y 9 3 b 3 J k c H J l c 3 M v d 2 9 y Z H B y Z X N z L n d w X 3 B v c 3 R z L n t w b 3 N 0 X 2 R h d G U s M n 0 m c X V v d D s s J n F 1 b 3 Q 7 U 2 V y d m V y L k R h d G F i Y X N l X F w v M i 9 N e V N x b C 9 s b 2 N h b G h v c 3 Q 7 d 2 9 y Z H B y Z X N z L 3 d v c m R w c m V z c y 9 3 b 3 J k c H J l c 3 M u d 3 B f c G 9 z d H M u e 3 B v c 3 R f Z G F 0 Z V 9 n b X Q s M 3 0 m c X V v d D s s J n F 1 b 3 Q 7 U 2 V y d m V y L k R h d G F i Y X N l X F w v M i 9 N e V N x b C 9 s b 2 N h b G h v c 3 Q 7 d 2 9 y Z H B y Z X N z L 3 d v c m R w c m V z c y 9 3 b 3 J k c H J l c 3 M u d 3 B f c G 9 z d H M u e 3 B v c 3 R f Y 2 9 u d G V u d C w 0 f S Z x d W 9 0 O y w m c X V v d D t T Z X J 2 Z X I u R G F 0 Y W J h c 2 V c X C 8 y L 0 1 5 U 3 F s L 2 x v Y 2 F s a G 9 z d D t 3 b 3 J k c H J l c 3 M v d 2 9 y Z H B y Z X N z L 3 d v c m R w c m V z c y 5 3 c F 9 w b 3 N 0 c y 5 7 c G 9 z d F 9 0 a X R s Z S w 1 f S Z x d W 9 0 O y w m c X V v d D t T Z X J 2 Z X I u R G F 0 Y W J h c 2 V c X C 8 y L 0 1 5 U 3 F s L 2 x v Y 2 F s a G 9 z d D t 3 b 3 J k c H J l c 3 M v d 2 9 y Z H B y Z X N z L 3 d v c m R w c m V z c y 5 3 c F 9 w b 3 N 0 c y 5 7 c G 9 z d F 9 l e G N l c n B 0 L D Z 9 J n F 1 b 3 Q 7 L C Z x d W 9 0 O 1 N l c n Z l c i 5 E Y X R h Y m F z Z V x c L z I v T X l T c W w v b G 9 j Y W x o b 3 N 0 O 3 d v c m R w c m V z c y 9 3 b 3 J k c H J l c 3 M v d 2 9 y Z H B y Z X N z L n d w X 3 B v c 3 R z L n t w b 3 N 0 X 3 N 0 Y X R 1 c y w 3 f S Z x d W 9 0 O y w m c X V v d D t T Z X J 2 Z X I u R G F 0 Y W J h c 2 V c X C 8 y L 0 1 5 U 3 F s L 2 x v Y 2 F s a G 9 z d D t 3 b 3 J k c H J l c 3 M v d 2 9 y Z H B y Z X N z L 3 d v c m R w c m V z c y 5 3 c F 9 w b 3 N 0 c y 5 7 Y 2 9 t b W V u d F 9 z d G F 0 d X M s O H 0 m c X V v d D s s J n F 1 b 3 Q 7 U 2 V y d m V y L k R h d G F i Y X N l X F w v M i 9 N e V N x b C 9 s b 2 N h b G h v c 3 Q 7 d 2 9 y Z H B y Z X N z L 3 d v c m R w c m V z c y 9 3 b 3 J k c H J l c 3 M u d 3 B f c G 9 z d H M u e 3 B p b m d f c 3 R h d H V z L D l 9 J n F 1 b 3 Q 7 L C Z x d W 9 0 O 1 N l c n Z l c i 5 E Y X R h Y m F z Z V x c L z I v T X l T c W w v b G 9 j Y W x o b 3 N 0 O 3 d v c m R w c m V z c y 9 3 b 3 J k c H J l c 3 M v d 2 9 y Z H B y Z X N z L n d w X 3 B v c 3 R z L n t w b 3 N 0 X 3 B h c 3 N 3 b 3 J k L D E w f S Z x d W 9 0 O y w m c X V v d D t T Z X J 2 Z X I u R G F 0 Y W J h c 2 V c X C 8 y L 0 1 5 U 3 F s L 2 x v Y 2 F s a G 9 z d D t 3 b 3 J k c H J l c 3 M v d 2 9 y Z H B y Z X N z L 3 d v c m R w c m V z c y 5 3 c F 9 w b 3 N 0 c y 5 7 c G 9 z d F 9 u Y W 1 l L D E x f S Z x d W 9 0 O y w m c X V v d D t T Z X J 2 Z X I u R G F 0 Y W J h c 2 V c X C 8 y L 0 1 5 U 3 F s L 2 x v Y 2 F s a G 9 z d D t 3 b 3 J k c H J l c 3 M v d 2 9 y Z H B y Z X N z L 3 d v c m R w c m V z c y 5 3 c F 9 w b 3 N 0 c y 5 7 d G 9 f c G l u Z y w x M n 0 m c X V v d D s s J n F 1 b 3 Q 7 U 2 V y d m V y L k R h d G F i Y X N l X F w v M i 9 N e V N x b C 9 s b 2 N h b G h v c 3 Q 7 d 2 9 y Z H B y Z X N z L 3 d v c m R w c m V z c y 9 3 b 3 J k c H J l c 3 M u d 3 B f c G 9 z d H M u e 3 B p b m d l Z C w x M 3 0 m c X V v d D s s J n F 1 b 3 Q 7 U 2 V y d m V y L k R h d G F i Y X N l X F w v M i 9 N e V N x b C 9 s b 2 N h b G h v c 3 Q 7 d 2 9 y Z H B y Z X N z L 3 d v c m R w c m V z c y 9 3 b 3 J k c H J l c 3 M u d 3 B f c G 9 z d H M u e 3 B v c 3 R f b W 9 k a W Z p Z W Q s M T R 9 J n F 1 b 3 Q 7 L C Z x d W 9 0 O 1 N l c n Z l c i 5 E Y X R h Y m F z Z V x c L z I v T X l T c W w v b G 9 j Y W x o b 3 N 0 O 3 d v c m R w c m V z c y 9 3 b 3 J k c H J l c 3 M v d 2 9 y Z H B y Z X N z L n d w X 3 B v c 3 R z L n t w b 3 N 0 X 2 1 v Z G l m a W V k X 2 d t d C w x N X 0 m c X V v d D s s J n F 1 b 3 Q 7 U 2 V y d m V y L k R h d G F i Y X N l X F w v M i 9 N e V N x b C 9 s b 2 N h b G h v c 3 Q 7 d 2 9 y Z H B y Z X N z L 3 d v c m R w c m V z c y 9 3 b 3 J k c H J l c 3 M u d 3 B f c G 9 z d H M u e 3 B v c 3 R f Y 2 9 u d G V u d F 9 m a W x 0 Z X J l Z C w x N n 0 m c X V v d D s s J n F 1 b 3 Q 7 U 2 V y d m V y L k R h d G F i Y X N l X F w v M i 9 N e V N x b C 9 s b 2 N h b G h v c 3 Q 7 d 2 9 y Z H B y Z X N z L 3 d v c m R w c m V z c y 9 3 b 3 J k c H J l c 3 M u d 3 B f c G 9 z d H M u e 3 B v c 3 R f c G F y Z W 5 0 L D E 3 f S Z x d W 9 0 O y w m c X V v d D t T Z X J 2 Z X I u R G F 0 Y W J h c 2 V c X C 8 y L 0 1 5 U 3 F s L 2 x v Y 2 F s a G 9 z d D t 3 b 3 J k c H J l c 3 M v d 2 9 y Z H B y Z X N z L 3 d v c m R w c m V z c y 5 3 c F 9 w b 3 N 0 c y 5 7 Z 3 V p Z C w x O H 0 m c X V v d D s s J n F 1 b 3 Q 7 U 2 V y d m V y L k R h d G F i Y X N l X F w v M i 9 N e V N x b C 9 s b 2 N h b G h v c 3 Q 7 d 2 9 y Z H B y Z X N z L 3 d v c m R w c m V z c y 9 3 b 3 J k c H J l c 3 M u d 3 B f c G 9 z d H M u e 2 1 l b n V f b 3 J k Z X I s M T l 9 J n F 1 b 3 Q 7 L C Z x d W 9 0 O 1 N l c n Z l c i 5 E Y X R h Y m F z Z V x c L z I v T X l T c W w v b G 9 j Y W x o b 3 N 0 O 3 d v c m R w c m V z c y 9 3 b 3 J k c H J l c 3 M v d 2 9 y Z H B y Z X N z L n d w X 3 B v c 3 R z L n t w b 3 N 0 X 3 R 5 c G U s M j B 9 J n F 1 b 3 Q 7 L C Z x d W 9 0 O 1 N l c n Z l c i 5 E Y X R h Y m F z Z V x c L z I v T X l T c W w v b G 9 j Y W x o b 3 N 0 O 3 d v c m R w c m V z c y 9 3 b 3 J k c H J l c 3 M v d 2 9 y Z H B y Z X N z L n d w X 3 B v c 3 R z L n t w b 3 N 0 X 2 1 p b W V f d H l w Z S w y M X 0 m c X V v d D s s J n F 1 b 3 Q 7 U 2 V y d m V y L k R h d G F i Y X N l X F w v M i 9 N e V N x b C 9 s b 2 N h b G h v c 3 Q 7 d 2 9 y Z H B y Z X N z L 3 d v c m R w c m V z c y 9 3 b 3 J k c H J l c 3 M u d 3 B f c G 9 z d H M u e 2 N v b W 1 l b n R f Y 2 9 1 b n Q s M j J 9 J n F 1 b 3 Q 7 X S w m c X V v d D t D b 2 x 1 b W 5 D b 3 V u d C Z x d W 9 0 O z o y M y w m c X V v d D t L Z X l D b 2 x 1 b W 5 O Y W 1 l c y Z x d W 9 0 O z p b J n F 1 b 3 Q 7 S U Q m c X V v d D t d L C Z x d W 9 0 O 0 N v b H V t b k l k Z W 5 0 a X R p Z X M m c X V v d D s 6 W y Z x d W 9 0 O 1 N l c n Z l c i 5 E Y X R h Y m F z Z V x c L z I v T X l T c W w v b G 9 j Y W x o b 3 N 0 O 3 d v c m R w c m V z c y 9 3 b 3 J k c H J l c 3 M v d 2 9 y Z H B y Z X N z L n d w X 3 B v c 3 R z L n t J R C w w f S Z x d W 9 0 O y w m c X V v d D t T Z X J 2 Z X I u R G F 0 Y W J h c 2 V c X C 8 y L 0 1 5 U 3 F s L 2 x v Y 2 F s a G 9 z d D t 3 b 3 J k c H J l c 3 M v d 2 9 y Z H B y Z X N z L 3 d v c m R w c m V z c y 5 3 c F 9 w b 3 N 0 c y 5 7 c G 9 z d F 9 h d X R o b 3 I s M X 0 m c X V v d D s s J n F 1 b 3 Q 7 U 2 V y d m V y L k R h d G F i Y X N l X F w v M i 9 N e V N x b C 9 s b 2 N h b G h v c 3 Q 7 d 2 9 y Z H B y Z X N z L 3 d v c m R w c m V z c y 9 3 b 3 J k c H J l c 3 M u d 3 B f c G 9 z d H M u e 3 B v c 3 R f Z G F 0 Z S w y f S Z x d W 9 0 O y w m c X V v d D t T Z X J 2 Z X I u R G F 0 Y W J h c 2 V c X C 8 y L 0 1 5 U 3 F s L 2 x v Y 2 F s a G 9 z d D t 3 b 3 J k c H J l c 3 M v d 2 9 y Z H B y Z X N z L 3 d v c m R w c m V z c y 5 3 c F 9 w b 3 N 0 c y 5 7 c G 9 z d F 9 k Y X R l X 2 d t d C w z f S Z x d W 9 0 O y w m c X V v d D t T Z X J 2 Z X I u R G F 0 Y W J h c 2 V c X C 8 y L 0 1 5 U 3 F s L 2 x v Y 2 F s a G 9 z d D t 3 b 3 J k c H J l c 3 M v d 2 9 y Z H B y Z X N z L 3 d v c m R w c m V z c y 5 3 c F 9 w b 3 N 0 c y 5 7 c G 9 z d F 9 j b 2 5 0 Z W 5 0 L D R 9 J n F 1 b 3 Q 7 L C Z x d W 9 0 O 1 N l c n Z l c i 5 E Y X R h Y m F z Z V x c L z I v T X l T c W w v b G 9 j Y W x o b 3 N 0 O 3 d v c m R w c m V z c y 9 3 b 3 J k c H J l c 3 M v d 2 9 y Z H B y Z X N z L n d w X 3 B v c 3 R z L n t w b 3 N 0 X 3 R p d G x l L D V 9 J n F 1 b 3 Q 7 L C Z x d W 9 0 O 1 N l c n Z l c i 5 E Y X R h Y m F z Z V x c L z I v T X l T c W w v b G 9 j Y W x o b 3 N 0 O 3 d v c m R w c m V z c y 9 3 b 3 J k c H J l c 3 M v d 2 9 y Z H B y Z X N z L n d w X 3 B v c 3 R z L n t w b 3 N 0 X 2 V 4 Y 2 V y c H Q s N n 0 m c X V v d D s s J n F 1 b 3 Q 7 U 2 V y d m V y L k R h d G F i Y X N l X F w v M i 9 N e V N x b C 9 s b 2 N h b G h v c 3 Q 7 d 2 9 y Z H B y Z X N z L 3 d v c m R w c m V z c y 9 3 b 3 J k c H J l c 3 M u d 3 B f c G 9 z d H M u e 3 B v c 3 R f c 3 R h d H V z L D d 9 J n F 1 b 3 Q 7 L C Z x d W 9 0 O 1 N l c n Z l c i 5 E Y X R h Y m F z Z V x c L z I v T X l T c W w v b G 9 j Y W x o b 3 N 0 O 3 d v c m R w c m V z c y 9 3 b 3 J k c H J l c 3 M v d 2 9 y Z H B y Z X N z L n d w X 3 B v c 3 R z L n t j b 2 1 t Z W 5 0 X 3 N 0 Y X R 1 c y w 4 f S Z x d W 9 0 O y w m c X V v d D t T Z X J 2 Z X I u R G F 0 Y W J h c 2 V c X C 8 y L 0 1 5 U 3 F s L 2 x v Y 2 F s a G 9 z d D t 3 b 3 J k c H J l c 3 M v d 2 9 y Z H B y Z X N z L 3 d v c m R w c m V z c y 5 3 c F 9 w b 3 N 0 c y 5 7 c G l u Z 1 9 z d G F 0 d X M s O X 0 m c X V v d D s s J n F 1 b 3 Q 7 U 2 V y d m V y L k R h d G F i Y X N l X F w v M i 9 N e V N x b C 9 s b 2 N h b G h v c 3 Q 7 d 2 9 y Z H B y Z X N z L 3 d v c m R w c m V z c y 9 3 b 3 J k c H J l c 3 M u d 3 B f c G 9 z d H M u e 3 B v c 3 R f c G F z c 3 d v c m Q s M T B 9 J n F 1 b 3 Q 7 L C Z x d W 9 0 O 1 N l c n Z l c i 5 E Y X R h Y m F z Z V x c L z I v T X l T c W w v b G 9 j Y W x o b 3 N 0 O 3 d v c m R w c m V z c y 9 3 b 3 J k c H J l c 3 M v d 2 9 y Z H B y Z X N z L n d w X 3 B v c 3 R z L n t w b 3 N 0 X 2 5 h b W U s M T F 9 J n F 1 b 3 Q 7 L C Z x d W 9 0 O 1 N l c n Z l c i 5 E Y X R h Y m F z Z V x c L z I v T X l T c W w v b G 9 j Y W x o b 3 N 0 O 3 d v c m R w c m V z c y 9 3 b 3 J k c H J l c 3 M v d 2 9 y Z H B y Z X N z L n d w X 3 B v c 3 R z L n t 0 b 1 9 w a W 5 n L D E y f S Z x d W 9 0 O y w m c X V v d D t T Z X J 2 Z X I u R G F 0 Y W J h c 2 V c X C 8 y L 0 1 5 U 3 F s L 2 x v Y 2 F s a G 9 z d D t 3 b 3 J k c H J l c 3 M v d 2 9 y Z H B y Z X N z L 3 d v c m R w c m V z c y 5 3 c F 9 w b 3 N 0 c y 5 7 c G l u Z 2 V k L D E z f S Z x d W 9 0 O y w m c X V v d D t T Z X J 2 Z X I u R G F 0 Y W J h c 2 V c X C 8 y L 0 1 5 U 3 F s L 2 x v Y 2 F s a G 9 z d D t 3 b 3 J k c H J l c 3 M v d 2 9 y Z H B y Z X N z L 3 d v c m R w c m V z c y 5 3 c F 9 w b 3 N 0 c y 5 7 c G 9 z d F 9 t b 2 R p Z m l l Z C w x N H 0 m c X V v d D s s J n F 1 b 3 Q 7 U 2 V y d m V y L k R h d G F i Y X N l X F w v M i 9 N e V N x b C 9 s b 2 N h b G h v c 3 Q 7 d 2 9 y Z H B y Z X N z L 3 d v c m R w c m V z c y 9 3 b 3 J k c H J l c 3 M u d 3 B f c G 9 z d H M u e 3 B v c 3 R f b W 9 k a W Z p Z W R f Z 2 1 0 L D E 1 f S Z x d W 9 0 O y w m c X V v d D t T Z X J 2 Z X I u R G F 0 Y W J h c 2 V c X C 8 y L 0 1 5 U 3 F s L 2 x v Y 2 F s a G 9 z d D t 3 b 3 J k c H J l c 3 M v d 2 9 y Z H B y Z X N z L 3 d v c m R w c m V z c y 5 3 c F 9 w b 3 N 0 c y 5 7 c G 9 z d F 9 j b 2 5 0 Z W 5 0 X 2 Z p b H R l c m V k L D E 2 f S Z x d W 9 0 O y w m c X V v d D t T Z X J 2 Z X I u R G F 0 Y W J h c 2 V c X C 8 y L 0 1 5 U 3 F s L 2 x v Y 2 F s a G 9 z d D t 3 b 3 J k c H J l c 3 M v d 2 9 y Z H B y Z X N z L 3 d v c m R w c m V z c y 5 3 c F 9 w b 3 N 0 c y 5 7 c G 9 z d F 9 w Y X J l b n Q s M T d 9 J n F 1 b 3 Q 7 L C Z x d W 9 0 O 1 N l c n Z l c i 5 E Y X R h Y m F z Z V x c L z I v T X l T c W w v b G 9 j Y W x o b 3 N 0 O 3 d v c m R w c m V z c y 9 3 b 3 J k c H J l c 3 M v d 2 9 y Z H B y Z X N z L n d w X 3 B v c 3 R z L n t n d W l k L D E 4 f S Z x d W 9 0 O y w m c X V v d D t T Z X J 2 Z X I u R G F 0 Y W J h c 2 V c X C 8 y L 0 1 5 U 3 F s L 2 x v Y 2 F s a G 9 z d D t 3 b 3 J k c H J l c 3 M v d 2 9 y Z H B y Z X N z L 3 d v c m R w c m V z c y 5 3 c F 9 w b 3 N 0 c y 5 7 b W V u d V 9 v c m R l c i w x O X 0 m c X V v d D s s J n F 1 b 3 Q 7 U 2 V y d m V y L k R h d G F i Y X N l X F w v M i 9 N e V N x b C 9 s b 2 N h b G h v c 3 Q 7 d 2 9 y Z H B y Z X N z L 3 d v c m R w c m V z c y 9 3 b 3 J k c H J l c 3 M u d 3 B f c G 9 z d H M u e 3 B v c 3 R f d H l w Z S w y M H 0 m c X V v d D s s J n F 1 b 3 Q 7 U 2 V y d m V y L k R h d G F i Y X N l X F w v M i 9 N e V N x b C 9 s b 2 N h b G h v c 3 Q 7 d 2 9 y Z H B y Z X N z L 3 d v c m R w c m V z c y 9 3 b 3 J k c H J l c 3 M u d 3 B f c G 9 z d H M u e 3 B v c 3 R f b W l t Z V 9 0 e X B l L D I x f S Z x d W 9 0 O y w m c X V v d D t T Z X J 2 Z X I u R G F 0 Y W J h c 2 V c X C 8 y L 0 1 5 U 3 F s L 2 x v Y 2 F s a G 9 z d D t 3 b 3 J k c H J l c 3 M v d 2 9 y Z H B y Z X N z L 3 d v c m R w c m V z c y 5 3 c F 9 w b 3 N 0 c y 5 7 Y 2 9 t b W V u d F 9 j b 3 V u d C w y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v c m R w c m V z c y U y M H d w X 3 B v c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c m R w c m V z c y U y M H d w X 3 B v c 3 R z L 3 d v c m R w c m V z c 1 9 3 c F 9 w b 3 N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c m R w c m V z c y U y M H d w X 3 V z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y N l Q x O D o x N j o x N y 4 4 N z E 3 O T c 0 W i I g L z 4 8 R W 5 0 c n k g V H l w Z T 0 i R m l s b E N v b H V t b l R 5 c G V z I i B W Y W x 1 Z T 0 i c 0 R 3 W U d C Z 1 l H Q n d Z Q 0 J n P T 0 i I C 8 + P E V u d H J 5 I F R 5 c G U 9 I k Z p b G x D b 2 x 1 b W 5 O Y W 1 l c y I g V m F s d W U 9 I n N b J n F 1 b 3 Q 7 S U Q m c X V v d D s s J n F 1 b 3 Q 7 d X N l c l 9 s b 2 d p b i Z x d W 9 0 O y w m c X V v d D t 1 c 2 V y X 3 B h c 3 M m c X V v d D s s J n F 1 b 3 Q 7 d X N l c l 9 u a W N l b m F t Z S Z x d W 9 0 O y w m c X V v d D t 1 c 2 V y X 2 V t Y W l s J n F 1 b 3 Q 7 L C Z x d W 9 0 O 3 V z Z X J f d X J s J n F 1 b 3 Q 7 L C Z x d W 9 0 O 3 V z Z X J f c m V n a X N 0 Z X J l Z C Z x d W 9 0 O y w m c X V v d D t 1 c 2 V y X 2 F j d G l 2 Y X R p b 2 5 f a 2 V 5 J n F 1 b 3 Q 7 L C Z x d W 9 0 O 3 V z Z X J f c 3 R h d H V z J n F 1 b 3 Q 7 L C Z x d W 9 0 O 2 R p c 3 B s Y X l f b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s m c X V v d D t J R C Z x d W 9 0 O 1 0 s J n F 1 b 3 Q 7 c X V l c n l S Z W x h d G l v b n N o a X B z J n F 1 b 3 Q 7 O l t d L C Z x d W 9 0 O 2 N v b H V t b k l k Z W 5 0 a X R p Z X M m c X V v d D s 6 W y Z x d W 9 0 O 1 N l c n Z l c i 5 E Y X R h Y m F z Z V x c L z I v T X l T c W w v b G 9 j Y W x o b 3 N 0 O 3 d v c m R w c m V z c y 9 3 b 3 J k c H J l c 3 M v d 2 9 y Z H B y Z X N z L n d w X 3 V z Z X J z L n t J R C w w f S Z x d W 9 0 O y w m c X V v d D t T Z X J 2 Z X I u R G F 0 Y W J h c 2 V c X C 8 y L 0 1 5 U 3 F s L 2 x v Y 2 F s a G 9 z d D t 3 b 3 J k c H J l c 3 M v d 2 9 y Z H B y Z X N z L 3 d v c m R w c m V z c y 5 3 c F 9 1 c 2 V y c y 5 7 d X N l c l 9 s b 2 d p b i w x f S Z x d W 9 0 O y w m c X V v d D t T Z X J 2 Z X I u R G F 0 Y W J h c 2 V c X C 8 y L 0 1 5 U 3 F s L 2 x v Y 2 F s a G 9 z d D t 3 b 3 J k c H J l c 3 M v d 2 9 y Z H B y Z X N z L 3 d v c m R w c m V z c y 5 3 c F 9 1 c 2 V y c y 5 7 d X N l c l 9 w Y X N z L D J 9 J n F 1 b 3 Q 7 L C Z x d W 9 0 O 1 N l c n Z l c i 5 E Y X R h Y m F z Z V x c L z I v T X l T c W w v b G 9 j Y W x o b 3 N 0 O 3 d v c m R w c m V z c y 9 3 b 3 J k c H J l c 3 M v d 2 9 y Z H B y Z X N z L n d w X 3 V z Z X J z L n t 1 c 2 V y X 2 5 p Y 2 V u Y W 1 l L D N 9 J n F 1 b 3 Q 7 L C Z x d W 9 0 O 1 N l c n Z l c i 5 E Y X R h Y m F z Z V x c L z I v T X l T c W w v b G 9 j Y W x o b 3 N 0 O 3 d v c m R w c m V z c y 9 3 b 3 J k c H J l c 3 M v d 2 9 y Z H B y Z X N z L n d w X 3 V z Z X J z L n t 1 c 2 V y X 2 V t Y W l s L D R 9 J n F 1 b 3 Q 7 L C Z x d W 9 0 O 1 N l c n Z l c i 5 E Y X R h Y m F z Z V x c L z I v T X l T c W w v b G 9 j Y W x o b 3 N 0 O 3 d v c m R w c m V z c y 9 3 b 3 J k c H J l c 3 M v d 2 9 y Z H B y Z X N z L n d w X 3 V z Z X J z L n t 1 c 2 V y X 3 V y b C w 1 f S Z x d W 9 0 O y w m c X V v d D t T Z X J 2 Z X I u R G F 0 Y W J h c 2 V c X C 8 y L 0 1 5 U 3 F s L 2 x v Y 2 F s a G 9 z d D t 3 b 3 J k c H J l c 3 M v d 2 9 y Z H B y Z X N z L 3 d v c m R w c m V z c y 5 3 c F 9 1 c 2 V y c y 5 7 d X N l c l 9 y Z W d p c 3 R l c m V k L D Z 9 J n F 1 b 3 Q 7 L C Z x d W 9 0 O 1 N l c n Z l c i 5 E Y X R h Y m F z Z V x c L z I v T X l T c W w v b G 9 j Y W x o b 3 N 0 O 3 d v c m R w c m V z c y 9 3 b 3 J k c H J l c 3 M v d 2 9 y Z H B y Z X N z L n d w X 3 V z Z X J z L n t 1 c 2 V y X 2 F j d G l 2 Y X R p b 2 5 f a 2 V 5 L D d 9 J n F 1 b 3 Q 7 L C Z x d W 9 0 O 1 N l c n Z l c i 5 E Y X R h Y m F z Z V x c L z I v T X l T c W w v b G 9 j Y W x o b 3 N 0 O 3 d v c m R w c m V z c y 9 3 b 3 J k c H J l c 3 M v d 2 9 y Z H B y Z X N z L n d w X 3 V z Z X J z L n t 1 c 2 V y X 3 N 0 Y X R 1 c y w 4 f S Z x d W 9 0 O y w m c X V v d D t T Z X J 2 Z X I u R G F 0 Y W J h c 2 V c X C 8 y L 0 1 5 U 3 F s L 2 x v Y 2 F s a G 9 z d D t 3 b 3 J k c H J l c 3 M v d 2 9 y Z H B y Z X N z L 3 d v c m R w c m V z c y 5 3 c F 9 1 c 2 V y c y 5 7 Z G l z c G x h e V 9 u Y W 1 l L D l 9 J n F 1 b 3 Q 7 X S w m c X V v d D t D b 2 x 1 b W 5 D b 3 V u d C Z x d W 9 0 O z o x M C w m c X V v d D t L Z X l D b 2 x 1 b W 5 O Y W 1 l c y Z x d W 9 0 O z p b J n F 1 b 3 Q 7 S U Q m c X V v d D t d L C Z x d W 9 0 O 0 N v b H V t b k l k Z W 5 0 a X R p Z X M m c X V v d D s 6 W y Z x d W 9 0 O 1 N l c n Z l c i 5 E Y X R h Y m F z Z V x c L z I v T X l T c W w v b G 9 j Y W x o b 3 N 0 O 3 d v c m R w c m V z c y 9 3 b 3 J k c H J l c 3 M v d 2 9 y Z H B y Z X N z L n d w X 3 V z Z X J z L n t J R C w w f S Z x d W 9 0 O y w m c X V v d D t T Z X J 2 Z X I u R G F 0 Y W J h c 2 V c X C 8 y L 0 1 5 U 3 F s L 2 x v Y 2 F s a G 9 z d D t 3 b 3 J k c H J l c 3 M v d 2 9 y Z H B y Z X N z L 3 d v c m R w c m V z c y 5 3 c F 9 1 c 2 V y c y 5 7 d X N l c l 9 s b 2 d p b i w x f S Z x d W 9 0 O y w m c X V v d D t T Z X J 2 Z X I u R G F 0 Y W J h c 2 V c X C 8 y L 0 1 5 U 3 F s L 2 x v Y 2 F s a G 9 z d D t 3 b 3 J k c H J l c 3 M v d 2 9 y Z H B y Z X N z L 3 d v c m R w c m V z c y 5 3 c F 9 1 c 2 V y c y 5 7 d X N l c l 9 w Y X N z L D J 9 J n F 1 b 3 Q 7 L C Z x d W 9 0 O 1 N l c n Z l c i 5 E Y X R h Y m F z Z V x c L z I v T X l T c W w v b G 9 j Y W x o b 3 N 0 O 3 d v c m R w c m V z c y 9 3 b 3 J k c H J l c 3 M v d 2 9 y Z H B y Z X N z L n d w X 3 V z Z X J z L n t 1 c 2 V y X 2 5 p Y 2 V u Y W 1 l L D N 9 J n F 1 b 3 Q 7 L C Z x d W 9 0 O 1 N l c n Z l c i 5 E Y X R h Y m F z Z V x c L z I v T X l T c W w v b G 9 j Y W x o b 3 N 0 O 3 d v c m R w c m V z c y 9 3 b 3 J k c H J l c 3 M v d 2 9 y Z H B y Z X N z L n d w X 3 V z Z X J z L n t 1 c 2 V y X 2 V t Y W l s L D R 9 J n F 1 b 3 Q 7 L C Z x d W 9 0 O 1 N l c n Z l c i 5 E Y X R h Y m F z Z V x c L z I v T X l T c W w v b G 9 j Y W x o b 3 N 0 O 3 d v c m R w c m V z c y 9 3 b 3 J k c H J l c 3 M v d 2 9 y Z H B y Z X N z L n d w X 3 V z Z X J z L n t 1 c 2 V y X 3 V y b C w 1 f S Z x d W 9 0 O y w m c X V v d D t T Z X J 2 Z X I u R G F 0 Y W J h c 2 V c X C 8 y L 0 1 5 U 3 F s L 2 x v Y 2 F s a G 9 z d D t 3 b 3 J k c H J l c 3 M v d 2 9 y Z H B y Z X N z L 3 d v c m R w c m V z c y 5 3 c F 9 1 c 2 V y c y 5 7 d X N l c l 9 y Z W d p c 3 R l c m V k L D Z 9 J n F 1 b 3 Q 7 L C Z x d W 9 0 O 1 N l c n Z l c i 5 E Y X R h Y m F z Z V x c L z I v T X l T c W w v b G 9 j Y W x o b 3 N 0 O 3 d v c m R w c m V z c y 9 3 b 3 J k c H J l c 3 M v d 2 9 y Z H B y Z X N z L n d w X 3 V z Z X J z L n t 1 c 2 V y X 2 F j d G l 2 Y X R p b 2 5 f a 2 V 5 L D d 9 J n F 1 b 3 Q 7 L C Z x d W 9 0 O 1 N l c n Z l c i 5 E Y X R h Y m F z Z V x c L z I v T X l T c W w v b G 9 j Y W x o b 3 N 0 O 3 d v c m R w c m V z c y 9 3 b 3 J k c H J l c 3 M v d 2 9 y Z H B y Z X N z L n d w X 3 V z Z X J z L n t 1 c 2 V y X 3 N 0 Y X R 1 c y w 4 f S Z x d W 9 0 O y w m c X V v d D t T Z X J 2 Z X I u R G F 0 Y W J h c 2 V c X C 8 y L 0 1 5 U 3 F s L 2 x v Y 2 F s a G 9 z d D t 3 b 3 J k c H J l c 3 M v d 2 9 y Z H B y Z X N z L 3 d v c m R w c m V z c y 5 3 c F 9 1 c 2 V y c y 5 7 Z G l z c G x h e V 9 u Y W 1 l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b 3 J k c H J l c 3 M l M j B 3 c F 9 1 c 2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3 J k c H J l c 3 M l M j B 3 c F 9 1 c 2 V y c y 9 3 b 3 J k c H J l c 3 N f d 3 B f d X N l c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v t n 6 T s Q q U G H N H 7 w K m M I B w A A A A A C A A A A A A A Q Z g A A A A E A A C A A A A B O K b W 0 j d E g v s F G r B O R 6 b R W d D g n e d 9 O K t 6 A x P i m Y b / v 5 w A A A A A O g A A A A A I A A C A A A A A N e R / E a o 7 8 E i / A 1 J N z p c E m T E Q K z N H u 4 K A E U U z A L B f c 8 1 A A A A A s U i N r w l w 3 W i w K 1 + M D I R r v o K j 8 0 0 x b 1 9 k L v j 3 p 7 O 5 c a h M Z O A 3 3 2 n e z T n N R s A d S C i 2 k d 3 V 8 W 8 i K 1 P s 5 7 q V T P L C H S 7 z O 5 2 f G q j B a n r k 3 4 b 5 V g k A A A A C i m v A T B l z D a o 3 j z 8 I s E a a Y n / 0 r G U d j E S P 4 T g R M U H h k F 7 F 4 e Z T u J O l U / p G C m k X v m 2 5 L Q C F u k M 8 / 5 X 7 o G e V A 6 t A h < / D a t a M a s h u p > 
</file>

<file path=customXml/itemProps1.xml><?xml version="1.0" encoding="utf-8"?>
<ds:datastoreItem xmlns:ds="http://schemas.openxmlformats.org/officeDocument/2006/customXml" ds:itemID="{24D81BF8-C936-4438-85CB-4CA99FAA25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localhost_ wordpress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Monaco</dc:creator>
  <cp:lastModifiedBy>Antonio Monaco</cp:lastModifiedBy>
  <dcterms:created xsi:type="dcterms:W3CDTF">2020-12-26T18:05:44Z</dcterms:created>
  <dcterms:modified xsi:type="dcterms:W3CDTF">2021-01-02T12:17:10Z</dcterms:modified>
</cp:coreProperties>
</file>