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ower-BI\"/>
    </mc:Choice>
  </mc:AlternateContent>
  <xr:revisionPtr revIDLastSave="0" documentId="13_ncr:1_{9132A794-B8B3-495D-BA4E-13419E6375D8}" xr6:coauthVersionLast="47" xr6:coauthVersionMax="47" xr10:uidLastSave="{00000000-0000-0000-0000-000000000000}"/>
  <bookViews>
    <workbookView xWindow="-98" yWindow="-98" windowWidth="21795" windowHeight="13695" firstSheet="2" activeTab="2" xr2:uid="{00000000-000D-0000-FFFF-FFFF00000000}"/>
  </bookViews>
  <sheets>
    <sheet name="Rate table" sheetId="3" r:id="rId1"/>
    <sheet name="Sheet4" sheetId="9" r:id="rId2"/>
    <sheet name="Sheet3" sheetId="8" r:id="rId3"/>
    <sheet name="recomendations" sheetId="12" r:id="rId4"/>
    <sheet name="Sheet2" sheetId="7" r:id="rId5"/>
    <sheet name="Sheet1" sheetId="4" r:id="rId6"/>
    <sheet name="unpivot" sheetId="6" r:id="rId7"/>
    <sheet name="pivot 1" sheetId="5" r:id="rId8"/>
    <sheet name="Table1" sheetId="2" r:id="rId9"/>
    <sheet name="Performance Data" sheetId="1" r:id="rId10"/>
  </sheets>
  <definedNames>
    <definedName name="ExternalData_1" localSheetId="8" hidden="1">Table1!$A$1:$N$26</definedName>
    <definedName name="ExternalData_1" localSheetId="6" hidden="1">unpivot!$A$1:$C$16</definedName>
    <definedName name="ExternalData_2" localSheetId="7" hidden="1">'pivot 1'!$A$1:$I$4</definedName>
    <definedName name="ExternalData_2" localSheetId="0" hidden="1">'Rate table'!$A$1:$M$26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8" l="1"/>
  <c r="E34" i="8"/>
  <c r="F34" i="8"/>
  <c r="G34" i="8"/>
  <c r="H34" i="8"/>
  <c r="I34" i="8"/>
  <c r="J34" i="8"/>
  <c r="K34" i="8"/>
  <c r="C34" i="8"/>
  <c r="C33" i="8"/>
  <c r="D33" i="8"/>
  <c r="E33" i="8"/>
  <c r="F33" i="8"/>
  <c r="G33" i="8"/>
  <c r="H33" i="8"/>
  <c r="I33" i="8"/>
  <c r="J33" i="8"/>
  <c r="K33" i="8"/>
  <c r="C32" i="8"/>
  <c r="G32" i="8"/>
  <c r="H32" i="8"/>
  <c r="I32" i="8"/>
  <c r="J32" i="8"/>
  <c r="K32" i="8"/>
  <c r="F32" i="8"/>
  <c r="D32" i="8"/>
  <c r="E32" i="8"/>
  <c r="C31" i="8"/>
  <c r="D31" i="8"/>
  <c r="E31" i="8"/>
  <c r="F31" i="8"/>
  <c r="G31" i="8"/>
  <c r="H31" i="8"/>
  <c r="I31" i="8"/>
  <c r="J31" i="8"/>
  <c r="K31" i="8"/>
  <c r="C30" i="8"/>
  <c r="E30" i="8"/>
  <c r="F30" i="8"/>
  <c r="G30" i="8"/>
  <c r="H30" i="8"/>
  <c r="I30" i="8"/>
  <c r="J30" i="8"/>
  <c r="K30" i="8"/>
  <c r="D30" i="8"/>
  <c r="E13" i="4"/>
  <c r="F13" i="4"/>
  <c r="G13" i="4"/>
  <c r="H13" i="4"/>
  <c r="D13" i="4"/>
  <c r="E12" i="4"/>
  <c r="F12" i="4"/>
  <c r="G12" i="4"/>
  <c r="H12" i="4"/>
  <c r="D12" i="4"/>
  <c r="E11" i="4"/>
  <c r="F11" i="4"/>
  <c r="G11" i="4"/>
  <c r="H11" i="4"/>
  <c r="D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D6F947-C7A6-4441-9F3B-06CDC101D4BA}" keepAlive="1" name="Query - pivot 1" description="Connection to the 'pivot 1' query in the workbook." type="5" refreshedVersion="8" background="1" saveData="1">
    <dbPr connection="Provider=Microsoft.Mashup.OleDb.1;Data Source=$Workbook$;Location=&quot;pivot 1&quot;;Extended Properties=&quot;&quot;" command="SELECT * FROM [pivot 1]"/>
  </connection>
  <connection id="2" xr16:uid="{F0AD0533-2482-4613-B345-C678EA66D317}" keepAlive="1" name="Query - Rate table" description="Connection to the 'Rate table' query in the workbook." type="5" refreshedVersion="8" background="1" saveData="1">
    <dbPr connection="Provider=Microsoft.Mashup.OleDb.1;Data Source=$Workbook$;Location=&quot;Rate table&quot;;Extended Properties=&quot;&quot;" command="SELECT * FROM [Rate table]"/>
  </connection>
  <connection id="3" xr16:uid="{7A86CE0C-D70F-43AA-8D44-A4EB343D865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7D2AC474-3338-452E-B143-3473D5F5C5A5}" keepAlive="1" name="Query - unpivot" description="Connection to the 'unpivot' query in the workbook." type="5" refreshedVersion="8" background="1" saveData="1">
    <dbPr connection="Provider=Microsoft.Mashup.OleDb.1;Data Source=$Workbook$;Location=unpivot;Extended Properties=&quot;&quot;" command="SELECT * FROM [unpivot]"/>
  </connection>
</connections>
</file>

<file path=xl/sharedStrings.xml><?xml version="1.0" encoding="utf-8"?>
<sst xmlns="http://schemas.openxmlformats.org/spreadsheetml/2006/main" count="390" uniqueCount="82">
  <si>
    <t>Store Number and Name</t>
  </si>
  <si>
    <t>State</t>
  </si>
  <si>
    <t>Store Type</t>
  </si>
  <si>
    <t>Days Store Open</t>
  </si>
  <si>
    <t>Inside Sales</t>
  </si>
  <si>
    <t>Hot Food Sales</t>
  </si>
  <si>
    <t>Inside Margin</t>
  </si>
  <si>
    <t>Inside Guest Count</t>
  </si>
  <si>
    <t>Fuel Gallons</t>
  </si>
  <si>
    <t>Chicken Sales</t>
  </si>
  <si>
    <t>Bean to Cup Sales</t>
  </si>
  <si>
    <t>Frozen Yogurt Sales</t>
  </si>
  <si>
    <t>DoorDash Sales</t>
  </si>
  <si>
    <t>118 - Jasper</t>
  </si>
  <si>
    <t>GA</t>
  </si>
  <si>
    <t>EDO</t>
  </si>
  <si>
    <t>158 - Sugarloaf</t>
  </si>
  <si>
    <t>5.5 K</t>
  </si>
  <si>
    <t>2360 - Grapevine Mills</t>
  </si>
  <si>
    <t>TX</t>
  </si>
  <si>
    <t>2392 - Harlow</t>
  </si>
  <si>
    <t>FL</t>
  </si>
  <si>
    <t>2429 - Carbon</t>
  </si>
  <si>
    <t>2452 - Shallowford</t>
  </si>
  <si>
    <t>246 - Disney World</t>
  </si>
  <si>
    <t>2496 - Vandine</t>
  </si>
  <si>
    <t>2507 - Hapeville</t>
  </si>
  <si>
    <t>6 K</t>
  </si>
  <si>
    <t>2529 - Old Tampa Bay</t>
  </si>
  <si>
    <t>2554 - Medical Center</t>
  </si>
  <si>
    <t>TN</t>
  </si>
  <si>
    <t>2574 - Forest Park</t>
  </si>
  <si>
    <t>Travel Center</t>
  </si>
  <si>
    <t>2578 - St Johns Pkwy</t>
  </si>
  <si>
    <t>2583 - Waldron</t>
  </si>
  <si>
    <t>2587 - Brooksville</t>
  </si>
  <si>
    <t>2589 - Oxford</t>
  </si>
  <si>
    <t>AL</t>
  </si>
  <si>
    <t>2597 - Elizabethtown</t>
  </si>
  <si>
    <t>KY</t>
  </si>
  <si>
    <t>2601 - Frankfort</t>
  </si>
  <si>
    <t>2603 - Taft Vineland</t>
  </si>
  <si>
    <t>412 - Sandlake</t>
  </si>
  <si>
    <t>528 - Denton/University Dr.</t>
  </si>
  <si>
    <t>538 - Acworth</t>
  </si>
  <si>
    <t>564 - Waxahachie</t>
  </si>
  <si>
    <t>661 - Ormond Beach</t>
  </si>
  <si>
    <t>688 - Blairs Bridge</t>
  </si>
  <si>
    <t>ADV GnG (Pizza)Sales</t>
  </si>
  <si>
    <t>Inside sales per day</t>
  </si>
  <si>
    <t>Hot food sales per day</t>
  </si>
  <si>
    <t>Inside margins per day</t>
  </si>
  <si>
    <t>Inside guest count per day</t>
  </si>
  <si>
    <t>Fuel gallons per day</t>
  </si>
  <si>
    <t>Chicken sales per day</t>
  </si>
  <si>
    <t>Pizza sales per day</t>
  </si>
  <si>
    <t xml:space="preserve">Beans to cup sales per day </t>
  </si>
  <si>
    <t>Frozen yogurt sales per day</t>
  </si>
  <si>
    <t>DoorDash sales per day</t>
  </si>
  <si>
    <t>AVG Days Open</t>
  </si>
  <si>
    <t>AVG Inside Sales</t>
  </si>
  <si>
    <t>AVG Hot food</t>
  </si>
  <si>
    <t>AVG Chicken Sales</t>
  </si>
  <si>
    <t>AVG Pizza Sales</t>
  </si>
  <si>
    <t>AVG Beans to cup</t>
  </si>
  <si>
    <t>AVG frozen yogurt</t>
  </si>
  <si>
    <t>AVG DoorDash</t>
  </si>
  <si>
    <t>Offer</t>
  </si>
  <si>
    <t>Percentage</t>
  </si>
  <si>
    <t>Row Labels</t>
  </si>
  <si>
    <t>Grand Total</t>
  </si>
  <si>
    <t>Sum of Percentage</t>
  </si>
  <si>
    <t>Column Labels</t>
  </si>
  <si>
    <t xml:space="preserve">Hot Food sales per day Correlation with other sales </t>
  </si>
  <si>
    <t xml:space="preserve">Inside Margins per day Correlation with other sales </t>
  </si>
  <si>
    <t xml:space="preserve">Inside guest count per day Correlation with other sales </t>
  </si>
  <si>
    <t xml:space="preserve">Fuel count per day Correlation with other sales </t>
  </si>
  <si>
    <t xml:space="preserve">Chicken sales per day Correlation with other sales </t>
  </si>
  <si>
    <t xml:space="preserve">Recommendations </t>
  </si>
  <si>
    <r>
      <rPr>
        <b/>
        <sz val="11"/>
        <color theme="1"/>
        <rFont val="Calibri"/>
        <family val="2"/>
        <scheme val="minor"/>
      </rPr>
      <t xml:space="preserve">Performance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</t>
    </r>
    <r>
      <rPr>
        <i/>
        <sz val="11"/>
        <color theme="1"/>
        <rFont val="Calibri"/>
        <family val="2"/>
        <scheme val="minor"/>
      </rPr>
      <t xml:space="preserve">Pizza (56%) and Beans to Cup (28%) are the top performers.
Frozen yogurt (9%) and Chicken sales (4%) are relatively lower.
DoorDash sales are low (3%).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Recommendations: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</t>
    </r>
    <r>
      <rPr>
        <i/>
        <sz val="11"/>
        <color theme="1"/>
        <rFont val="Calibri"/>
        <family val="2"/>
        <scheme val="minor"/>
      </rPr>
      <t xml:space="preserve">Primary Focus- Increase the availability of Pizza and Coffee (Beans to Cup) as these have strong sales in 5.5K stores.
Secondary Focus- Push frozen yogurt as it may appeal to a niche customer base, especially during warmer months.
Low Priority- Consider reducing investment in DoorDash or finding ways to promote it better, as the 3% contribution suggests it’s not as popular in these locations.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</t>
    </r>
  </si>
  <si>
    <r>
      <rPr>
        <b/>
        <sz val="11"/>
        <color theme="1"/>
        <rFont val="Calibri"/>
        <family val="2"/>
        <scheme val="minor"/>
      </rPr>
      <t>Performance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</t>
    </r>
    <r>
      <rPr>
        <i/>
        <sz val="11"/>
        <color theme="1"/>
        <rFont val="Calibri"/>
        <family val="2"/>
        <scheme val="minor"/>
      </rPr>
      <t xml:space="preserve">Chicken Sales (23%) and Pizza Sales (46%) perform well.
Beans to Cup (22%) also show strong sales.
Frozen yogurt (10%) performs moderately, but DoorDash (0%) has no traction.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Recommendations </t>
    </r>
    <r>
      <rPr>
        <i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</t>
    </r>
    <r>
      <rPr>
        <i/>
        <sz val="11"/>
        <color theme="1"/>
        <rFont val="Calibri"/>
        <family val="2"/>
        <scheme val="minor"/>
      </rPr>
      <t xml:space="preserve">Primary Focus- Continue focusing on Chicken, Pizza, and Coffee (Beans to Cup). These are the main drivers of sales in EDO stores.
Frozen Yogurt- Keep it as an option, but it shouldn't be a primary offer.
Drop or Revamp DoorDash- DoorDash seems to not work at all in EDO stores. You could either stop offering it or try a different promotion strategy.  </t>
    </r>
  </si>
  <si>
    <r>
      <t xml:space="preserve">Performance                                                                                 </t>
    </r>
    <r>
      <rPr>
        <i/>
        <sz val="11"/>
        <color theme="1"/>
        <rFont val="Calibri"/>
        <family val="2"/>
        <scheme val="minor"/>
      </rPr>
      <t xml:space="preserve">Chicken Sales (23%), Beans to Cup (24%), and Pizza Sales (41%) perform solidly.
Frozen Yogurt (10%) and DoorDash (2%) show lower contributions.   </t>
    </r>
    <r>
      <rPr>
        <b/>
        <sz val="11"/>
        <color theme="1"/>
        <rFont val="Calibri"/>
        <family val="2"/>
        <scheme val="minor"/>
      </rPr>
      <t xml:space="preserve">Recommendations    </t>
    </r>
    <r>
      <rPr>
        <b/>
        <i/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</t>
    </r>
    <r>
      <rPr>
        <i/>
        <sz val="11"/>
        <color theme="1"/>
        <rFont val="Calibri"/>
        <family val="2"/>
        <scheme val="minor"/>
      </rPr>
      <t>Primary Focus- Focus on Chicken, Pizza, and Coffee as your key offers, as these items consistently perform well in high-traffic locations like Travel Centers.
Secondary Focus- Keep frozen yogurt as an option for travelers, especially in warmer climates or during summer.
DoorDash- Travel Centers see a very low return from DoorDash (2%), which may not be worth the effort. Consider removing it or replacing it with a more convenient ordering system for travelers</t>
    </r>
    <r>
      <rPr>
        <b/>
        <sz val="11"/>
        <color theme="1"/>
        <rFont val="Calibri"/>
        <family val="2"/>
        <scheme val="minor"/>
      </rPr>
      <t xml:space="preserve">.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</si>
</sst>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6" fillId="33" borderId="0" xfId="0" applyFont="1" applyFill="1"/>
    <xf numFmtId="0" fontId="16" fillId="33" borderId="10" xfId="0" applyFont="1" applyFill="1" applyBorder="1"/>
    <xf numFmtId="0" fontId="19" fillId="33" borderId="11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Performance Data.xlsx]Sheet2!PivotTable3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AVG Pizza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Sheet2!$B$3:$B$6</c:f>
              <c:numCache>
                <c:formatCode>0%</c:formatCode>
                <c:ptCount val="3"/>
                <c:pt idx="0">
                  <c:v>0.56482879969774746</c:v>
                </c:pt>
                <c:pt idx="1">
                  <c:v>0.45767638626015372</c:v>
                </c:pt>
                <c:pt idx="2">
                  <c:v>0.40884875710540591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1-42C2-91AD-40B0554200C5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AVG frozen yogurt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Sheet2!$C$3:$C$6</c:f>
              <c:numCache>
                <c:formatCode>0%</c:formatCode>
                <c:ptCount val="3"/>
                <c:pt idx="0">
                  <c:v>8.7477644071104171E-2</c:v>
                </c:pt>
                <c:pt idx="1">
                  <c:v>9.6930482161002057E-2</c:v>
                </c:pt>
                <c:pt idx="2">
                  <c:v>9.5499187629510138E-2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1-42C2-91AD-40B0554200C5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AVG DoorDash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Sheet2!$D$3:$D$6</c:f>
              <c:numCache>
                <c:formatCode>0%</c:formatCode>
                <c:ptCount val="3"/>
                <c:pt idx="0">
                  <c:v>2.5855243910449206E-2</c:v>
                </c:pt>
                <c:pt idx="1">
                  <c:v>0</c:v>
                </c:pt>
                <c:pt idx="2">
                  <c:v>2.1643949707221725E-2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1-42C2-91AD-40B0554200C5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AVG Chicken Sales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Sheet2!$E$3:$E$6</c:f>
              <c:numCache>
                <c:formatCode>0%</c:formatCode>
                <c:ptCount val="3"/>
                <c:pt idx="0">
                  <c:v>4.1051676894880096E-2</c:v>
                </c:pt>
                <c:pt idx="1">
                  <c:v>0.22555909978384389</c:v>
                </c:pt>
                <c:pt idx="2">
                  <c:v>0.23156614039183682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1-42C2-91AD-40B0554200C5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AVG Beans to cup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Sheet2!$F$3:$F$6</c:f>
              <c:numCache>
                <c:formatCode>0%</c:formatCode>
                <c:ptCount val="3"/>
                <c:pt idx="0">
                  <c:v>0.28078663542581911</c:v>
                </c:pt>
                <c:pt idx="1">
                  <c:v>0.2198340317950003</c:v>
                </c:pt>
                <c:pt idx="2">
                  <c:v>0.24244196516602523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1-42C2-91AD-40B055420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7467104"/>
        <c:axId val="1767467584"/>
      </c:barChart>
      <c:catAx>
        <c:axId val="176746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67584"/>
        <c:crosses val="autoZero"/>
        <c:auto val="1"/>
        <c:lblAlgn val="ctr"/>
        <c:lblOffset val="100"/>
        <c:noMultiLvlLbl val="0"/>
      </c:catAx>
      <c:valAx>
        <c:axId val="17674675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Sheet1!$D$10:$H$10</c:f>
              <c:strCache>
                <c:ptCount val="5"/>
                <c:pt idx="0">
                  <c:v>AVG Chicken Sales</c:v>
                </c:pt>
                <c:pt idx="1">
                  <c:v>AVG Pizza Sales</c:v>
                </c:pt>
                <c:pt idx="2">
                  <c:v>AVG Beans to cup</c:v>
                </c:pt>
                <c:pt idx="3">
                  <c:v>AVG frozen yogurt</c:v>
                </c:pt>
                <c:pt idx="4">
                  <c:v>AVG DoorDash</c:v>
                </c:pt>
              </c:strCache>
            </c:strRef>
          </c:cat>
          <c:val>
            <c:numRef>
              <c:f>Sheet1!$D$11:$H$11</c:f>
              <c:numCache>
                <c:formatCode>0%</c:formatCode>
                <c:ptCount val="5"/>
                <c:pt idx="0">
                  <c:v>0.22555909978384389</c:v>
                </c:pt>
                <c:pt idx="1">
                  <c:v>0.45767638626015372</c:v>
                </c:pt>
                <c:pt idx="2">
                  <c:v>0.2198340317950003</c:v>
                </c:pt>
                <c:pt idx="3">
                  <c:v>9.6930482161002057E-2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2-4F55-BBD6-149BEF8DD8D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5.5 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Sheet1!$D$10:$H$10</c:f>
              <c:strCache>
                <c:ptCount val="5"/>
                <c:pt idx="0">
                  <c:v>AVG Chicken Sales</c:v>
                </c:pt>
                <c:pt idx="1">
                  <c:v>AVG Pizza Sales</c:v>
                </c:pt>
                <c:pt idx="2">
                  <c:v>AVG Beans to cup</c:v>
                </c:pt>
                <c:pt idx="3">
                  <c:v>AVG frozen yogurt</c:v>
                </c:pt>
                <c:pt idx="4">
                  <c:v>AVG DoorDash</c:v>
                </c:pt>
              </c:strCache>
            </c:strRef>
          </c:cat>
          <c:val>
            <c:numRef>
              <c:f>Sheet1!$D$12:$H$12</c:f>
              <c:numCache>
                <c:formatCode>0%</c:formatCode>
                <c:ptCount val="5"/>
                <c:pt idx="0">
                  <c:v>4.1051676894880096E-2</c:v>
                </c:pt>
                <c:pt idx="1">
                  <c:v>0.56482879969774746</c:v>
                </c:pt>
                <c:pt idx="2">
                  <c:v>0.28078663542581911</c:v>
                </c:pt>
                <c:pt idx="3">
                  <c:v>8.7477644071104171E-2</c:v>
                </c:pt>
                <c:pt idx="4">
                  <c:v>2.5855243910449206E-2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2-4F55-BBD6-149BEF8DD8DF}"/>
            </c:ext>
          </c:extLst>
        </c:ser>
        <c:ser>
          <c:idx val="2"/>
          <c:order val="2"/>
          <c:tx>
            <c:strRef>
              <c:f>Sheet1!$C$13</c:f>
              <c:strCache>
                <c:ptCount val="1"/>
                <c:pt idx="0">
                  <c:v>Travel Center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Sheet1!$D$10:$H$10</c:f>
              <c:strCache>
                <c:ptCount val="5"/>
                <c:pt idx="0">
                  <c:v>AVG Chicken Sales</c:v>
                </c:pt>
                <c:pt idx="1">
                  <c:v>AVG Pizza Sales</c:v>
                </c:pt>
                <c:pt idx="2">
                  <c:v>AVG Beans to cup</c:v>
                </c:pt>
                <c:pt idx="3">
                  <c:v>AVG frozen yogurt</c:v>
                </c:pt>
                <c:pt idx="4">
                  <c:v>AVG DoorDash</c:v>
                </c:pt>
              </c:strCache>
            </c:strRef>
          </c:cat>
          <c:val>
            <c:numRef>
              <c:f>Sheet1!$D$13:$H$13</c:f>
              <c:numCache>
                <c:formatCode>0%</c:formatCode>
                <c:ptCount val="5"/>
                <c:pt idx="0">
                  <c:v>0.23156614039183682</c:v>
                </c:pt>
                <c:pt idx="1">
                  <c:v>0.40884875710540591</c:v>
                </c:pt>
                <c:pt idx="2">
                  <c:v>0.24244196516602523</c:v>
                </c:pt>
                <c:pt idx="3">
                  <c:v>9.5499187629510138E-2</c:v>
                </c:pt>
                <c:pt idx="4">
                  <c:v>2.1643949707221725E-2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2-4F55-BBD6-149BEF8D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845200"/>
        <c:axId val="1187846160"/>
      </c:barChart>
      <c:catAx>
        <c:axId val="11878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46160"/>
        <c:crosses val="autoZero"/>
        <c:auto val="1"/>
        <c:lblAlgn val="ctr"/>
        <c:lblOffset val="100"/>
        <c:noMultiLvlLbl val="0"/>
      </c:catAx>
      <c:valAx>
        <c:axId val="11878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766763</xdr:colOff>
      <xdr:row>8</xdr:row>
      <xdr:rowOff>61911</xdr:rowOff>
    </xdr:from>
    <xdr:to>
      <xdr:col>8</xdr:col>
      <xdr:colOff>514350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E1D7E-E61C-2A60-D6FD-F735142C6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826293</xdr:colOff>
      <xdr:row>15</xdr:row>
      <xdr:rowOff>59530</xdr:rowOff>
    </xdr:from>
    <xdr:to>
      <xdr:col>10</xdr:col>
      <xdr:colOff>159543</xdr:colOff>
      <xdr:row>30</xdr:row>
      <xdr:rowOff>88105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BFCFC-7655-9585-AAEA-46946D44F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han kumar" refreshedDate="45587.609151620367" createdVersion="8" refreshedVersion="8" minRefreshableVersion="3" recordCount="15" xr:uid="{B7534DBD-24EB-4E6A-B348-937E5F8AC6CE}">
  <cacheSource type="worksheet">
    <worksheetSource ref="E2:G17" sheet="unpivot"/>
  </cacheSource>
  <cacheFields count="3">
    <cacheField name="Store Type" numFmtId="0">
      <sharedItems count="3">
        <s v="EDO"/>
        <s v="5.5 K"/>
        <s v="Travel Center"/>
      </sharedItems>
    </cacheField>
    <cacheField name="Offer" numFmtId="0">
      <sharedItems count="5">
        <s v="AVG Chicken Sales"/>
        <s v="AVG Pizza Sales"/>
        <s v="AVG Beans to cup"/>
        <s v="AVG frozen yogurt"/>
        <s v="AVG DoorDash"/>
      </sharedItems>
    </cacheField>
    <cacheField name="Percentage" numFmtId="0">
      <sharedItems containsSemiMixedTypes="0" containsString="0" containsNumber="1" minValue="0" maxValue="0.56482879969774746" count="15">
        <n v="0.22555909978384389"/>
        <n v="0.45767638626015372"/>
        <n v="0.2198340317950003"/>
        <n v="9.6930482161002057E-2"/>
        <n v="0"/>
        <n v="4.1051676894880096E-2"/>
        <n v="0.56482879969774746"/>
        <n v="0.28078663542581911"/>
        <n v="8.7477644071104171E-2"/>
        <n v="2.5855243910449206E-2"/>
        <n v="0.23156614039183682"/>
        <n v="0.40884875710540591"/>
        <n v="0.24244196516602523"/>
        <n v="9.5499187629510138E-2"/>
        <n v="2.1643949707221725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1"/>
    <x v="0"/>
    <x v="5"/>
  </r>
  <r>
    <x v="1"/>
    <x v="1"/>
    <x v="6"/>
  </r>
  <r>
    <x v="1"/>
    <x v="2"/>
    <x v="7"/>
  </r>
  <r>
    <x v="1"/>
    <x v="3"/>
    <x v="8"/>
  </r>
  <r>
    <x v="1"/>
    <x v="4"/>
    <x v="9"/>
  </r>
  <r>
    <x v="2"/>
    <x v="0"/>
    <x v="10"/>
  </r>
  <r>
    <x v="2"/>
    <x v="1"/>
    <x v="11"/>
  </r>
  <r>
    <x v="2"/>
    <x v="2"/>
    <x v="12"/>
  </r>
  <r>
    <x v="2"/>
    <x v="3"/>
    <x v="13"/>
  </r>
  <r>
    <x v="2"/>
    <x v="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4A95E-82A6-4432-9CEF-DADAB874635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G6" firstHeaderRow="1" firstDataRow="2" firstDataCol="1"/>
  <pivotFields count="3">
    <pivotField axis="axisRow" showAll="0">
      <items count="4">
        <item x="1"/>
        <item x="0"/>
        <item x="2"/>
        <item t="default"/>
      </items>
    </pivotField>
    <pivotField axis="axisCol" showAll="0" sortType="descending">
      <items count="6">
        <item x="1"/>
        <item x="3"/>
        <item x="4"/>
        <item x="0"/>
        <item x="2"/>
        <item t="default"/>
      </items>
    </pivotField>
    <pivotField dataField="1" showAll="0">
      <items count="16">
        <item x="4"/>
        <item x="14"/>
        <item x="9"/>
        <item x="5"/>
        <item x="8"/>
        <item x="13"/>
        <item x="3"/>
        <item x="2"/>
        <item x="0"/>
        <item x="10"/>
        <item x="12"/>
        <item x="7"/>
        <item x="11"/>
        <item x="1"/>
        <item x="6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ercentage" fld="2" baseField="0" baseItem="0"/>
  </dataFields>
  <formats count="1">
    <format dxfId="21">
      <pivotArea collapsedLevelsAreSubtotals="1" fieldPosition="0">
        <references count="2">
          <reference field="0" count="0"/>
          <reference field="1" count="0" selected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CE4BD16-1373-42A1-9158-92662FFB7B28}" autoFormatId="16" applyNumberFormats="0" applyBorderFormats="0" applyFontFormats="0" applyPatternFormats="0" applyAlignmentFormats="0" applyWidthHeightFormats="0">
  <queryTableRefresh nextId="14">
    <queryTableFields count="13">
      <queryTableField id="1" name="State" tableColumnId="1"/>
      <queryTableField id="2" name="Store Type" tableColumnId="2"/>
      <queryTableField id="3" name="Days Store Open" tableColumnId="3"/>
      <queryTableField id="4" name="Inside sales per day" tableColumnId="4"/>
      <queryTableField id="5" name="Hot food sales per day" tableColumnId="5"/>
      <queryTableField id="6" name="Inside margins per day" tableColumnId="6"/>
      <queryTableField id="7" name="Inside guest count per day" tableColumnId="7"/>
      <queryTableField id="8" name="Fuel gallons per day" tableColumnId="8"/>
      <queryTableField id="9" name="Chicken sales per day" tableColumnId="9"/>
      <queryTableField id="10" name="Pizza sales per day" tableColumnId="10"/>
      <queryTableField id="11" name="Beans to cup sales per day " tableColumnId="11"/>
      <queryTableField id="12" name="Frozen yogurt sales per day" tableColumnId="12"/>
      <queryTableField id="13" name="DoorDash sales per day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EB548FC-827E-4B3E-8FDC-A039B9F7F1BF}" autoFormatId="16" applyNumberFormats="0" applyBorderFormats="0" applyFontFormats="0" applyPatternFormats="0" applyAlignmentFormats="0" applyWidthHeightFormats="0">
  <queryTableRefresh nextId="4">
    <queryTableFields count="3">
      <queryTableField id="1" name="Store Type" tableColumnId="1"/>
      <queryTableField id="2" name="Offer" tableColumnId="2"/>
      <queryTableField id="3" name="Percentag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810591B-5582-449F-851C-B3E63BE27BAC}" autoFormatId="16" applyNumberFormats="0" applyBorderFormats="0" applyFontFormats="0" applyPatternFormats="0" applyAlignmentFormats="0" applyWidthHeightFormats="0">
  <queryTableRefresh nextId="13">
    <queryTableFields count="9">
      <queryTableField id="1" name="Store Type" tableColumnId="1"/>
      <queryTableField id="2" name="AVG Days Open" tableColumnId="2"/>
      <queryTableField id="3" name="AVG Inside Sales" tableColumnId="3"/>
      <queryTableField id="5" name="AVG Hot food" tableColumnId="5"/>
      <queryTableField id="8" name="AVG Chicken Sales" tableColumnId="8"/>
      <queryTableField id="9" name="AVG Pizza Sales" tableColumnId="9"/>
      <queryTableField id="10" name="AVG Beans to cup" tableColumnId="10"/>
      <queryTableField id="11" name="AVG frozen yogurt" tableColumnId="11"/>
      <queryTableField id="12" name="AVG DoorDash" tableColumnId="12"/>
    </queryTableFields>
    <queryTableDeletedFields count="3">
      <deletedField name="AVG Inside Margin"/>
      <deletedField name="AVG Guest Count"/>
      <deletedField name="AVG Fuel Gallons 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9CD15C6-CF55-4189-B03D-FDF485728F9C}" autoFormatId="16" applyNumberFormats="0" applyBorderFormats="0" applyFontFormats="0" applyPatternFormats="0" applyAlignmentFormats="0" applyWidthHeightFormats="0">
  <queryTableRefresh nextId="15">
    <queryTableFields count="14">
      <queryTableField id="1" name="Store Number and Name" tableColumnId="1"/>
      <queryTableField id="2" name="State" tableColumnId="2"/>
      <queryTableField id="3" name="Store Type" tableColumnId="3"/>
      <queryTableField id="4" name="Days Store Open" tableColumnId="4"/>
      <queryTableField id="5" name="Inside Sales" tableColumnId="5"/>
      <queryTableField id="6" name="Hot Food Sales" tableColumnId="6"/>
      <queryTableField id="7" name="Inside Margin" tableColumnId="7"/>
      <queryTableField id="8" name="Inside Guest Count" tableColumnId="8"/>
      <queryTableField id="9" name="Fuel Gallons" tableColumnId="9"/>
      <queryTableField id="10" name="Chicken Sales" tableColumnId="10"/>
      <queryTableField id="11" name="ADV GnG (Pizza)Sales" tableColumnId="11"/>
      <queryTableField id="12" name="Bean to Cup Sales" tableColumnId="12"/>
      <queryTableField id="13" name="Frozen Yogurt Sales" tableColumnId="13"/>
      <queryTableField id="14" name="DoorDash Sales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0022D1-AA1E-4198-BE99-6A149C24FAB4}" name="Rate_table" displayName="Rate_table" ref="A1:M26" tableType="queryTable" totalsRowShown="0">
  <autoFilter ref="A1:M26" xr:uid="{770022D1-AA1E-4198-BE99-6A149C24FAB4}"/>
  <tableColumns count="13">
    <tableColumn id="1" xr3:uid="{2B40FFB3-9F38-485C-8F0E-E09258924F54}" uniqueName="1" name="State" queryTableFieldId="1" dataDxfId="23"/>
    <tableColumn id="2" xr3:uid="{53EB20FC-8A15-4233-B10F-F753196AFF6E}" uniqueName="2" name="Store Type" queryTableFieldId="2" dataDxfId="22"/>
    <tableColumn id="3" xr3:uid="{E5C3546C-266B-4D17-98FF-ED2E42F0EC0A}" uniqueName="3" name="Days Store Open" queryTableFieldId="3"/>
    <tableColumn id="4" xr3:uid="{B283337D-D9AE-4A87-AA10-E993E7550FD0}" uniqueName="4" name="Inside sales per day" queryTableFieldId="4"/>
    <tableColumn id="5" xr3:uid="{CB265B09-5901-46D2-BEB2-455ED6EE7E69}" uniqueName="5" name="Hot food sales per day" queryTableFieldId="5"/>
    <tableColumn id="6" xr3:uid="{934C7DC2-3CBC-4003-B675-193D06264C5D}" uniqueName="6" name="Inside margins per day" queryTableFieldId="6"/>
    <tableColumn id="7" xr3:uid="{6D2CDE60-69FF-4E7F-94C7-15592BA7CB24}" uniqueName="7" name="Inside guest count per day" queryTableFieldId="7"/>
    <tableColumn id="8" xr3:uid="{E80F3321-AE6A-4F07-88D9-31E6392E8767}" uniqueName="8" name="Fuel gallons per day" queryTableFieldId="8"/>
    <tableColumn id="9" xr3:uid="{160D852B-8651-4AB1-B60E-8920F0B12D49}" uniqueName="9" name="Chicken sales per day" queryTableFieldId="9"/>
    <tableColumn id="10" xr3:uid="{4470A13C-6998-4B13-AC8F-84821ED35C15}" uniqueName="10" name="Pizza sales per day" queryTableFieldId="10"/>
    <tableColumn id="11" xr3:uid="{3DAA4EC0-3D49-49A9-AE41-AA3A4907A93F}" uniqueName="11" name="Beans to cup sales per day " queryTableFieldId="11"/>
    <tableColumn id="12" xr3:uid="{5FB3E794-6D9A-4BB5-A889-30D71FD3E51E}" uniqueName="12" name="Frozen yogurt sales per day" queryTableFieldId="12"/>
    <tableColumn id="13" xr3:uid="{2AC0FC9F-7FD0-4CB8-AC26-A0962DA27CFD}" uniqueName="13" name="DoorDash sales per day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C03E2B-A10D-452A-B8D0-CE103E157BD0}" name="Table6" displayName="Table6" ref="C10:H13" totalsRowShown="0" dataDxfId="18" dataCellStyle="Percent">
  <autoFilter ref="C10:H13" xr:uid="{B6C03E2B-A10D-452A-B8D0-CE103E157BD0}"/>
  <tableColumns count="6">
    <tableColumn id="1" xr3:uid="{818BE495-4BA2-4085-980B-7D7671321A80}" name="Store Type"/>
    <tableColumn id="2" xr3:uid="{2F577356-F15B-47FB-BCE7-F9C305743F95}" name="AVG Chicken Sales" dataDxfId="17" dataCellStyle="Percent"/>
    <tableColumn id="3" xr3:uid="{8DCBAD6D-F4F7-4C74-A962-6A181C68DD7D}" name="AVG Pizza Sales" dataDxfId="16" dataCellStyle="Percent"/>
    <tableColumn id="4" xr3:uid="{C2287C6E-EB8D-4F9A-98B8-91C822FBA1A1}" name="AVG Beans to cup" dataDxfId="15" dataCellStyle="Percent"/>
    <tableColumn id="5" xr3:uid="{4BD8AEFC-88F2-4B7E-8C0A-0475CFB84B1D}" name="AVG frozen yogurt" dataDxfId="14" dataCellStyle="Percent"/>
    <tableColumn id="6" xr3:uid="{BF651A3E-D455-4C8F-904E-133517EBF53C}" name="AVG DoorDash" dataDxfId="13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4231E2-F30D-432C-8A9D-C99519C3E3E1}" name="unpivot" displayName="unpivot" ref="A1:C16" tableType="queryTable" totalsRowShown="0">
  <autoFilter ref="A1:C16" xr:uid="{124231E2-F30D-432C-8A9D-C99519C3E3E1}"/>
  <tableColumns count="3">
    <tableColumn id="1" xr3:uid="{BBEAD96D-C505-4A29-ABEA-3478B5272588}" uniqueName="1" name="Store Type" queryTableFieldId="1" dataDxfId="20"/>
    <tableColumn id="2" xr3:uid="{8BEB0EE0-B4B3-44AC-9FDB-BAA0D6823460}" uniqueName="2" name="Offer" queryTableFieldId="2" dataDxfId="19"/>
    <tableColumn id="3" xr3:uid="{E30F53CC-5E39-4EDD-A807-A3B45CF56A37}" uniqueName="3" name="Percentag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2D62-8E97-4BCD-8323-2D1B7117F927}" name="pivot_1" displayName="pivot_1" ref="A1:I4" tableType="queryTable" totalsRowShown="0">
  <autoFilter ref="A1:I4" xr:uid="{C74E2D62-8E97-4BCD-8323-2D1B7117F927}"/>
  <tableColumns count="9">
    <tableColumn id="1" xr3:uid="{BC6EEE3A-D6BF-4E53-A051-705D66FD6660}" uniqueName="1" name="Store Type" queryTableFieldId="1" dataDxfId="12"/>
    <tableColumn id="2" xr3:uid="{46F643A5-0C53-4880-BDC1-FF145585E8AB}" uniqueName="2" name="AVG Days Open" queryTableFieldId="2"/>
    <tableColumn id="3" xr3:uid="{4139BD89-7E5B-4F98-B928-D778014C722F}" uniqueName="3" name="AVG Inside Sales" queryTableFieldId="3"/>
    <tableColumn id="5" xr3:uid="{DEAD07D2-5E52-436B-A344-B4AD658C4538}" uniqueName="5" name="AVG Hot food" queryTableFieldId="5"/>
    <tableColumn id="8" xr3:uid="{06859BC0-5782-4825-8F3C-2982EF1381B2}" uniqueName="8" name="AVG Chicken Sales" queryTableFieldId="8"/>
    <tableColumn id="9" xr3:uid="{EDF83745-35E7-48B1-98EE-AC7C9B290D77}" uniqueName="9" name="AVG Pizza Sales" queryTableFieldId="9"/>
    <tableColumn id="10" xr3:uid="{BB3CB976-2768-4FCA-8611-629C8D6B55EC}" uniqueName="10" name="AVG Beans to cup" queryTableFieldId="10"/>
    <tableColumn id="11" xr3:uid="{F351D22F-F3BB-41C5-A7CE-503611A89925}" uniqueName="11" name="AVG frozen yogurt" queryTableFieldId="11"/>
    <tableColumn id="12" xr3:uid="{FC039836-0BC3-4852-A198-911F27402558}" uniqueName="12" name="AVG DoorDash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D7CF3-58D0-4577-942A-417AECE6CFBC}" name="Table1_1" displayName="Table1_1" ref="A1:N26" tableType="queryTable" totalsRowShown="0">
  <autoFilter ref="A1:N26" xr:uid="{DBFD7CF3-58D0-4577-942A-417AECE6CFBC}"/>
  <tableColumns count="14">
    <tableColumn id="1" xr3:uid="{AB3334C9-290F-40DC-86E7-14C3604A6A09}" uniqueName="1" name="Store Number and Name" queryTableFieldId="1" dataDxfId="11"/>
    <tableColumn id="2" xr3:uid="{BE9BA703-DD98-4F2E-BAFE-4C1F1E79418E}" uniqueName="2" name="State" queryTableFieldId="2" dataDxfId="10"/>
    <tableColumn id="3" xr3:uid="{C3CD08EC-4062-438F-9E7F-5529C3E86A87}" uniqueName="3" name="Store Type" queryTableFieldId="3" dataDxfId="9"/>
    <tableColumn id="4" xr3:uid="{96081EE4-90D9-4292-9900-E54500D7C5D4}" uniqueName="4" name="Days Store Open" queryTableFieldId="4"/>
    <tableColumn id="5" xr3:uid="{4A95727D-763B-4AA3-865B-2CFD8521B37B}" uniqueName="5" name="Inside Sales" queryTableFieldId="5"/>
    <tableColumn id="6" xr3:uid="{62F47DE0-EB02-42C4-BD36-FF3CE696BD6A}" uniqueName="6" name="Hot Food Sales" queryTableFieldId="6"/>
    <tableColumn id="7" xr3:uid="{F5D68BBE-FAED-4617-9DE8-D50C978990C7}" uniqueName="7" name="Inside Margin" queryTableFieldId="7"/>
    <tableColumn id="8" xr3:uid="{B02F4D0F-B661-4537-82AB-8F1F1E4F1643}" uniqueName="8" name="Inside Guest Count" queryTableFieldId="8"/>
    <tableColumn id="9" xr3:uid="{E2DC2AB0-BAB5-4A85-B750-8CE0879426F8}" uniqueName="9" name="Fuel Gallons" queryTableFieldId="9"/>
    <tableColumn id="10" xr3:uid="{EC0EC1D6-A846-4C46-BAEB-735BAA293BE7}" uniqueName="10" name="Chicken Sales" queryTableFieldId="10"/>
    <tableColumn id="11" xr3:uid="{BA41D4A7-3B08-4D2C-9645-1F1AF85D7847}" uniqueName="11" name="ADV GnG (Pizza)Sales" queryTableFieldId="11"/>
    <tableColumn id="12" xr3:uid="{D76A768A-C315-4BC3-9C9A-4611F4235B18}" uniqueName="12" name="Bean to Cup Sales" queryTableFieldId="12"/>
    <tableColumn id="13" xr3:uid="{58A1A5A3-1402-4D50-8C16-2DEB8A546DED}" uniqueName="13" name="Frozen Yogurt Sales" queryTableFieldId="13"/>
    <tableColumn id="14" xr3:uid="{1FDA09E5-6459-4C0D-85AD-15D50885989F}" uniqueName="14" name="DoorDash Sales" queryTableField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1B6F3-8890-4971-BEEA-62DAAFC04338}" name="Table1" displayName="Table1" ref="A1:N26" totalsRowShown="0">
  <autoFilter ref="A1:N26" xr:uid="{B001B6F3-8890-4971-BEEA-62DAAFC04338}"/>
  <tableColumns count="14">
    <tableColumn id="1" xr3:uid="{DEDE49D2-1A55-4359-8A94-4790D21D0B4F}" name="Store Number and Name"/>
    <tableColumn id="2" xr3:uid="{2B0226A2-14A6-42F0-8DAC-7A91C1D30C2C}" name="State"/>
    <tableColumn id="3" xr3:uid="{C39FE84B-6B47-444E-AAE6-A658524CA5A9}" name="Store Type"/>
    <tableColumn id="4" xr3:uid="{D4A0D8F6-7FBA-4092-AA85-41917106E7A7}" name="Days Store Open"/>
    <tableColumn id="5" xr3:uid="{68B005FB-5F10-4638-99DB-53503A6BCF27}" name="Inside Sales" dataDxfId="8"/>
    <tableColumn id="6" xr3:uid="{A729D2C1-3D32-492E-83A3-3F181A46256D}" name="Hot Food Sales" dataDxfId="7"/>
    <tableColumn id="7" xr3:uid="{3E31F147-F497-4C8D-B2DE-7D0E6D13AF7F}" name="Inside Margin" dataDxfId="6"/>
    <tableColumn id="8" xr3:uid="{45BF8B19-C2B6-4B0D-86BB-F7FF13A76306}" name="Inside Guest Count" dataDxfId="5"/>
    <tableColumn id="9" xr3:uid="{72BB1876-F2F2-4E25-8D1A-F0598FB80141}" name="Fuel Gallons" dataDxfId="4"/>
    <tableColumn id="10" xr3:uid="{4B235C4F-352D-4C2C-B534-3C1773CFFC4D}" name="Chicken Sales"/>
    <tableColumn id="11" xr3:uid="{30291168-EF20-4F16-8C61-F027B6011EB0}" name="ADV GnG (Pizza)Sales" dataDxfId="3"/>
    <tableColumn id="12" xr3:uid="{E353DC18-D1B3-4380-89D2-DEDC98237E2A}" name="Bean to Cup Sales" dataDxfId="2"/>
    <tableColumn id="13" xr3:uid="{CB4891FD-B356-487F-8210-E6FA546FF28D}" name="Frozen Yogurt Sales" dataDxfId="1"/>
    <tableColumn id="14" xr3:uid="{089612CA-6086-4BF3-87F6-4A68807068DB}" name="DoorDash 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362B-73C3-4FCC-91DF-3A554C47C8B3}">
  <dimension ref="A1:M26"/>
  <sheetViews>
    <sheetView workbookViewId="0">
      <selection activeCell="J31" sqref="J31"/>
    </sheetView>
  </sheetViews>
  <sheetFormatPr defaultRowHeight="14.25" x14ac:dyDescent="0.45"/>
  <cols>
    <col min="1" max="1" width="7.1328125" bestFit="1" customWidth="1"/>
    <col min="2" max="2" width="11.6640625" bestFit="1" customWidth="1"/>
    <col min="3" max="3" width="16.59765625" bestFit="1" customWidth="1"/>
    <col min="4" max="4" width="19.06640625" bestFit="1" customWidth="1"/>
    <col min="5" max="5" width="21.33203125" bestFit="1" customWidth="1"/>
    <col min="6" max="6" width="21.53125" bestFit="1" customWidth="1"/>
    <col min="7" max="7" width="24.73046875" bestFit="1" customWidth="1"/>
    <col min="8" max="8" width="19.265625" bestFit="1" customWidth="1"/>
    <col min="9" max="9" width="20.46484375" bestFit="1" customWidth="1"/>
    <col min="10" max="10" width="18.06640625" bestFit="1" customWidth="1"/>
    <col min="11" max="11" width="25.1328125" bestFit="1" customWidth="1"/>
    <col min="12" max="12" width="25.46484375" bestFit="1" customWidth="1"/>
    <col min="13" max="13" width="22.1328125" bestFit="1" customWidth="1"/>
  </cols>
  <sheetData>
    <row r="1" spans="1:13" x14ac:dyDescent="0.45">
      <c r="A1" t="s">
        <v>1</v>
      </c>
      <c r="B1" t="s">
        <v>2</v>
      </c>
      <c r="C1" t="s">
        <v>3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13" x14ac:dyDescent="0.45">
      <c r="A2" t="s">
        <v>14</v>
      </c>
      <c r="B2" t="s">
        <v>15</v>
      </c>
      <c r="C2">
        <v>652</v>
      </c>
      <c r="D2">
        <v>21829.998466257668</v>
      </c>
      <c r="E2">
        <v>1794.4279141104294</v>
      </c>
      <c r="F2">
        <v>5658.814417177914</v>
      </c>
      <c r="G2">
        <v>1642.8558282208589</v>
      </c>
      <c r="H2">
        <v>24304.483128834356</v>
      </c>
      <c r="I2">
        <v>557.14263803680979</v>
      </c>
      <c r="J2">
        <v>1061.7131901840492</v>
      </c>
      <c r="K2">
        <v>644.71319018404904</v>
      </c>
      <c r="L2">
        <v>253.57668711656441</v>
      </c>
      <c r="M2">
        <v>0</v>
      </c>
    </row>
    <row r="3" spans="1:13" x14ac:dyDescent="0.45">
      <c r="A3" t="s">
        <v>14</v>
      </c>
      <c r="B3" t="s">
        <v>17</v>
      </c>
      <c r="C3">
        <v>325</v>
      </c>
      <c r="D3">
        <v>13461.855384615385</v>
      </c>
      <c r="E3">
        <v>1297.3384615384616</v>
      </c>
      <c r="F3">
        <v>3565</v>
      </c>
      <c r="G3">
        <v>1104.4676923076922</v>
      </c>
      <c r="H3">
        <v>6111.5076923076922</v>
      </c>
      <c r="I3">
        <v>0</v>
      </c>
      <c r="J3">
        <v>989.42769230769227</v>
      </c>
      <c r="K3">
        <v>536.16923076923081</v>
      </c>
      <c r="L3">
        <v>161.11384615384614</v>
      </c>
      <c r="M3">
        <v>123.87076923076923</v>
      </c>
    </row>
    <row r="4" spans="1:13" x14ac:dyDescent="0.45">
      <c r="A4" t="s">
        <v>19</v>
      </c>
      <c r="B4" t="s">
        <v>17</v>
      </c>
      <c r="C4">
        <v>246</v>
      </c>
      <c r="D4">
        <v>13246.516260162602</v>
      </c>
      <c r="E4">
        <v>1260.979674796748</v>
      </c>
      <c r="F4">
        <v>3293.7235772357722</v>
      </c>
      <c r="G4">
        <v>1076.8130081300812</v>
      </c>
      <c r="H4">
        <v>5935.8943089430895</v>
      </c>
      <c r="I4">
        <v>0</v>
      </c>
      <c r="J4">
        <v>981.15853658536582</v>
      </c>
      <c r="K4">
        <v>510.70325203252031</v>
      </c>
      <c r="L4">
        <v>161.1869918699187</v>
      </c>
      <c r="M4">
        <v>0</v>
      </c>
    </row>
    <row r="5" spans="1:13" x14ac:dyDescent="0.45">
      <c r="A5" t="s">
        <v>21</v>
      </c>
      <c r="B5" t="s">
        <v>17</v>
      </c>
      <c r="C5">
        <v>553</v>
      </c>
      <c r="D5">
        <v>9923.9312839059676</v>
      </c>
      <c r="E5">
        <v>1365.9168173598553</v>
      </c>
      <c r="F5">
        <v>2987.9783001808319</v>
      </c>
      <c r="G5">
        <v>1149.8878842676311</v>
      </c>
      <c r="H5">
        <v>6366.4394213381556</v>
      </c>
      <c r="I5">
        <v>0</v>
      </c>
      <c r="J5">
        <v>1020.3110307414105</v>
      </c>
      <c r="K5">
        <v>544.7667269439421</v>
      </c>
      <c r="L5">
        <v>180.17179023508137</v>
      </c>
      <c r="M5">
        <v>0</v>
      </c>
    </row>
    <row r="6" spans="1:13" x14ac:dyDescent="0.45">
      <c r="A6" t="s">
        <v>19</v>
      </c>
      <c r="B6" t="s">
        <v>15</v>
      </c>
      <c r="C6">
        <v>501</v>
      </c>
      <c r="D6">
        <v>15682.540918163673</v>
      </c>
      <c r="E6">
        <v>1625.9001996007985</v>
      </c>
      <c r="F6">
        <v>5568.1716566866271</v>
      </c>
      <c r="G6">
        <v>1568.1337325349302</v>
      </c>
      <c r="H6">
        <v>23118.4750499002</v>
      </c>
      <c r="I6">
        <v>430.50499001996008</v>
      </c>
      <c r="J6">
        <v>1045.3073852295408</v>
      </c>
      <c r="K6">
        <v>0</v>
      </c>
      <c r="L6">
        <v>244.42514970059881</v>
      </c>
      <c r="M6">
        <v>0</v>
      </c>
    </row>
    <row r="7" spans="1:13" x14ac:dyDescent="0.45">
      <c r="A7" t="s">
        <v>14</v>
      </c>
      <c r="B7" t="s">
        <v>17</v>
      </c>
      <c r="C7">
        <v>488</v>
      </c>
      <c r="D7">
        <v>10631.067622950819</v>
      </c>
      <c r="E7">
        <v>1336.7315573770493</v>
      </c>
      <c r="F7">
        <v>2771.7725409836066</v>
      </c>
      <c r="G7">
        <v>1073.0594262295083</v>
      </c>
      <c r="H7">
        <v>6669.2807377049185</v>
      </c>
      <c r="I7">
        <v>522.46516393442619</v>
      </c>
      <c r="J7">
        <v>1001.9098360655738</v>
      </c>
      <c r="K7">
        <v>522.32786885245901</v>
      </c>
      <c r="L7">
        <v>168.78073770491804</v>
      </c>
      <c r="M7">
        <v>127.94057377049181</v>
      </c>
    </row>
    <row r="8" spans="1:13" x14ac:dyDescent="0.45">
      <c r="A8" t="s">
        <v>21</v>
      </c>
      <c r="B8" t="s">
        <v>17</v>
      </c>
      <c r="C8">
        <v>285</v>
      </c>
      <c r="D8">
        <v>10482.228070175439</v>
      </c>
      <c r="E8">
        <v>1267.6280701754386</v>
      </c>
      <c r="F8">
        <v>2281.5298245614035</v>
      </c>
      <c r="G8">
        <v>1059.1333333333334</v>
      </c>
      <c r="H8">
        <v>7142.5087719298244</v>
      </c>
      <c r="I8">
        <v>0</v>
      </c>
      <c r="J8">
        <v>963.4666666666667</v>
      </c>
      <c r="K8">
        <v>476.10175438596491</v>
      </c>
      <c r="L8">
        <v>158.89824561403509</v>
      </c>
      <c r="M8">
        <v>114.58947368421053</v>
      </c>
    </row>
    <row r="9" spans="1:13" x14ac:dyDescent="0.45">
      <c r="A9" t="s">
        <v>21</v>
      </c>
      <c r="B9" t="s">
        <v>17</v>
      </c>
      <c r="C9">
        <v>623</v>
      </c>
      <c r="D9">
        <v>14462.285714285714</v>
      </c>
      <c r="E9">
        <v>1452.4815409309792</v>
      </c>
      <c r="F9">
        <v>3625.414125200642</v>
      </c>
      <c r="G9">
        <v>1138.6276083467094</v>
      </c>
      <c r="H9">
        <v>7156.8057784911716</v>
      </c>
      <c r="I9">
        <v>0</v>
      </c>
      <c r="J9">
        <v>1125.6051364365971</v>
      </c>
      <c r="K9">
        <v>565.27287319422146</v>
      </c>
      <c r="L9">
        <v>201.65971107544141</v>
      </c>
      <c r="M9">
        <v>0</v>
      </c>
    </row>
    <row r="10" spans="1:13" x14ac:dyDescent="0.45">
      <c r="A10" t="s">
        <v>14</v>
      </c>
      <c r="B10" t="s">
        <v>17</v>
      </c>
      <c r="C10">
        <v>198</v>
      </c>
      <c r="D10">
        <v>15766.424242424242</v>
      </c>
      <c r="E10">
        <v>1617.4646464646464</v>
      </c>
      <c r="F10">
        <v>4305.3383838383843</v>
      </c>
      <c r="G10">
        <v>1507.9040404040404</v>
      </c>
      <c r="H10">
        <v>8344.69696969697</v>
      </c>
      <c r="I10">
        <v>482.98989898989902</v>
      </c>
      <c r="J10">
        <v>1017.9090909090909</v>
      </c>
      <c r="K10">
        <v>528.09595959595958</v>
      </c>
      <c r="L10">
        <v>208.46969696969697</v>
      </c>
      <c r="M10">
        <v>0</v>
      </c>
    </row>
    <row r="11" spans="1:13" x14ac:dyDescent="0.45">
      <c r="A11" t="s">
        <v>21</v>
      </c>
      <c r="B11" t="s">
        <v>15</v>
      </c>
      <c r="C11">
        <v>322</v>
      </c>
      <c r="D11">
        <v>16428.571428571428</v>
      </c>
      <c r="E11">
        <v>1741.9037267080746</v>
      </c>
      <c r="F11">
        <v>5233.3012422360252</v>
      </c>
      <c r="G11">
        <v>1520.6801242236024</v>
      </c>
      <c r="H11">
        <v>22129.291925465837</v>
      </c>
      <c r="I11">
        <v>516.62422360248445</v>
      </c>
      <c r="J11">
        <v>1101.416149068323</v>
      </c>
      <c r="K11">
        <v>626.04658385093171</v>
      </c>
      <c r="L11">
        <v>265.59627329192546</v>
      </c>
      <c r="M11">
        <v>0</v>
      </c>
    </row>
    <row r="12" spans="1:13" x14ac:dyDescent="0.45">
      <c r="A12" t="s">
        <v>30</v>
      </c>
      <c r="B12" t="s">
        <v>17</v>
      </c>
      <c r="C12">
        <v>175</v>
      </c>
      <c r="D12">
        <v>11000</v>
      </c>
      <c r="E12">
        <v>1214.4228571428571</v>
      </c>
      <c r="F12">
        <v>2279.7485714285713</v>
      </c>
      <c r="G12">
        <v>1052.8742857142856</v>
      </c>
      <c r="H12">
        <v>6586.4857142857145</v>
      </c>
      <c r="I12">
        <v>0</v>
      </c>
      <c r="J12">
        <v>989.84</v>
      </c>
      <c r="K12">
        <v>424.20571428571429</v>
      </c>
      <c r="L12">
        <v>169.53142857142856</v>
      </c>
      <c r="M12">
        <v>0</v>
      </c>
    </row>
    <row r="13" spans="1:13" x14ac:dyDescent="0.45">
      <c r="A13" t="s">
        <v>14</v>
      </c>
      <c r="B13" t="s">
        <v>32</v>
      </c>
      <c r="C13">
        <v>461</v>
      </c>
      <c r="D13">
        <v>17321.748373101953</v>
      </c>
      <c r="E13">
        <v>2224.1995661605206</v>
      </c>
      <c r="F13">
        <v>5112.7722342733186</v>
      </c>
      <c r="G13">
        <v>1826.70715835141</v>
      </c>
      <c r="H13">
        <v>29432.242950108459</v>
      </c>
      <c r="I13">
        <v>691.89154013015184</v>
      </c>
      <c r="J13">
        <v>1236.3015184381779</v>
      </c>
      <c r="K13">
        <v>764.93492407809106</v>
      </c>
      <c r="L13">
        <v>272.54663774403468</v>
      </c>
      <c r="M13">
        <v>164.63340563991324</v>
      </c>
    </row>
    <row r="14" spans="1:13" x14ac:dyDescent="0.45">
      <c r="A14" t="s">
        <v>21</v>
      </c>
      <c r="B14" t="s">
        <v>17</v>
      </c>
      <c r="C14">
        <v>72</v>
      </c>
      <c r="D14">
        <v>4999.9861111111113</v>
      </c>
      <c r="E14">
        <v>923.93055555555554</v>
      </c>
      <c r="F14">
        <v>1522.7083333333333</v>
      </c>
      <c r="G14">
        <v>970.18055555555554</v>
      </c>
      <c r="H14">
        <v>4522.5555555555557</v>
      </c>
      <c r="I14">
        <v>0</v>
      </c>
      <c r="J14">
        <v>853.54166666666663</v>
      </c>
      <c r="K14">
        <v>342.15277777777777</v>
      </c>
      <c r="L14">
        <v>58.486111111111114</v>
      </c>
      <c r="M14">
        <v>0</v>
      </c>
    </row>
    <row r="15" spans="1:13" x14ac:dyDescent="0.45">
      <c r="A15" t="s">
        <v>30</v>
      </c>
      <c r="B15" t="s">
        <v>32</v>
      </c>
      <c r="C15">
        <v>119</v>
      </c>
      <c r="D15">
        <v>12999.428571428571</v>
      </c>
      <c r="E15">
        <v>1896.6302521008404</v>
      </c>
      <c r="F15">
        <v>4190.4705882352937</v>
      </c>
      <c r="G15">
        <v>1693.8487394957983</v>
      </c>
      <c r="H15">
        <v>21587.647058823528</v>
      </c>
      <c r="I15">
        <v>598.78151260504205</v>
      </c>
      <c r="J15">
        <v>1055.7563025210084</v>
      </c>
      <c r="K15">
        <v>636.11764705882354</v>
      </c>
      <c r="L15">
        <v>264.9075630252101</v>
      </c>
      <c r="M15">
        <v>0</v>
      </c>
    </row>
    <row r="16" spans="1:13" x14ac:dyDescent="0.45">
      <c r="A16" t="s">
        <v>21</v>
      </c>
      <c r="B16" t="s">
        <v>32</v>
      </c>
      <c r="C16">
        <v>66</v>
      </c>
      <c r="D16">
        <v>9474.878787878788</v>
      </c>
      <c r="E16">
        <v>1664.969696969697</v>
      </c>
      <c r="F16">
        <v>3419.6666666666665</v>
      </c>
      <c r="G16">
        <v>1534.1818181818182</v>
      </c>
      <c r="H16">
        <v>19034.909090909092</v>
      </c>
      <c r="I16">
        <v>535.19696969696975</v>
      </c>
      <c r="J16">
        <v>1005.3333333333334</v>
      </c>
      <c r="K16">
        <v>519.18181818181813</v>
      </c>
      <c r="L16">
        <v>216.33333333333334</v>
      </c>
      <c r="M16">
        <v>0</v>
      </c>
    </row>
    <row r="17" spans="1:13" x14ac:dyDescent="0.45">
      <c r="A17" t="s">
        <v>37</v>
      </c>
      <c r="B17" t="s">
        <v>15</v>
      </c>
      <c r="C17">
        <v>98</v>
      </c>
      <c r="D17">
        <v>6534.7142857142853</v>
      </c>
      <c r="E17">
        <v>1202.6326530612246</v>
      </c>
      <c r="F17">
        <v>2918</v>
      </c>
      <c r="G17">
        <v>1178.1428571428571</v>
      </c>
      <c r="H17">
        <v>20268.418367346938</v>
      </c>
      <c r="I17">
        <v>522.92857142857144</v>
      </c>
      <c r="J17">
        <v>802.64285714285711</v>
      </c>
      <c r="K17">
        <v>543.72448979591832</v>
      </c>
      <c r="L17">
        <v>217.57142857142858</v>
      </c>
      <c r="M17">
        <v>0</v>
      </c>
    </row>
    <row r="18" spans="1:13" x14ac:dyDescent="0.45">
      <c r="A18" t="s">
        <v>39</v>
      </c>
      <c r="B18" t="s">
        <v>32</v>
      </c>
      <c r="C18">
        <v>45</v>
      </c>
      <c r="D18">
        <v>8571.6444444444442</v>
      </c>
      <c r="E18">
        <v>1552.2666666666667</v>
      </c>
      <c r="F18">
        <v>3219.4444444444443</v>
      </c>
      <c r="G18">
        <v>1326.2888888888888</v>
      </c>
      <c r="H18">
        <v>18940.31111111111</v>
      </c>
      <c r="I18">
        <v>479.17777777777781</v>
      </c>
      <c r="J18">
        <v>856.71111111111111</v>
      </c>
      <c r="K18">
        <v>390.71111111111111</v>
      </c>
      <c r="L18">
        <v>176.71111111111111</v>
      </c>
      <c r="M18">
        <v>0</v>
      </c>
    </row>
    <row r="19" spans="1:13" x14ac:dyDescent="0.45">
      <c r="A19" t="s">
        <v>39</v>
      </c>
      <c r="B19" t="s">
        <v>15</v>
      </c>
      <c r="C19">
        <v>17</v>
      </c>
      <c r="D19">
        <v>2493.705882352941</v>
      </c>
      <c r="E19">
        <v>622.76470588235293</v>
      </c>
      <c r="F19">
        <v>1229.1764705882354</v>
      </c>
      <c r="G19">
        <v>502.11764705882354</v>
      </c>
      <c r="H19">
        <v>14746.058823529413</v>
      </c>
      <c r="I19">
        <v>256</v>
      </c>
      <c r="J19">
        <v>621.70588235294122</v>
      </c>
      <c r="K19">
        <v>410.76470588235293</v>
      </c>
      <c r="L19">
        <v>0</v>
      </c>
      <c r="M19">
        <v>0</v>
      </c>
    </row>
    <row r="20" spans="1:13" x14ac:dyDescent="0.45">
      <c r="A20" t="s">
        <v>21</v>
      </c>
      <c r="B20" t="s">
        <v>32</v>
      </c>
      <c r="C20">
        <v>103</v>
      </c>
      <c r="D20">
        <v>12490.26213592233</v>
      </c>
      <c r="E20">
        <v>1848.9708737864078</v>
      </c>
      <c r="F20">
        <v>4603.9902912621355</v>
      </c>
      <c r="G20">
        <v>1610.6407766990292</v>
      </c>
      <c r="H20">
        <v>21906.689320388348</v>
      </c>
      <c r="I20">
        <v>640.44660194174753</v>
      </c>
      <c r="J20">
        <v>1025.5825242718447</v>
      </c>
      <c r="K20">
        <v>663.61165048543694</v>
      </c>
      <c r="L20">
        <v>266.45631067961165</v>
      </c>
      <c r="M20">
        <v>0</v>
      </c>
    </row>
    <row r="21" spans="1:13" x14ac:dyDescent="0.45">
      <c r="A21" t="s">
        <v>21</v>
      </c>
      <c r="B21" t="s">
        <v>17</v>
      </c>
      <c r="C21">
        <v>274</v>
      </c>
      <c r="D21">
        <v>10542.529197080292</v>
      </c>
      <c r="E21">
        <v>1286.4087591240875</v>
      </c>
      <c r="F21">
        <v>2277.317518248175</v>
      </c>
      <c r="G21">
        <v>1104.3248175182482</v>
      </c>
      <c r="H21">
        <v>6760.2262773722632</v>
      </c>
      <c r="I21">
        <v>0</v>
      </c>
      <c r="J21">
        <v>970.39416058394158</v>
      </c>
      <c r="K21">
        <v>462.96715328467155</v>
      </c>
      <c r="L21">
        <v>150.55839416058393</v>
      </c>
      <c r="M21">
        <v>0</v>
      </c>
    </row>
    <row r="22" spans="1:13" x14ac:dyDescent="0.45">
      <c r="A22" t="s">
        <v>19</v>
      </c>
      <c r="B22" t="s">
        <v>17</v>
      </c>
      <c r="C22">
        <v>428</v>
      </c>
      <c r="D22">
        <v>14751.142523364486</v>
      </c>
      <c r="E22">
        <v>1757.5817757009345</v>
      </c>
      <c r="F22">
        <v>3939.1682242990655</v>
      </c>
      <c r="G22">
        <v>1558.0817757009345</v>
      </c>
      <c r="H22">
        <v>8594.0700934579436</v>
      </c>
      <c r="I22">
        <v>0</v>
      </c>
      <c r="J22">
        <v>1095.6845794392523</v>
      </c>
      <c r="K22">
        <v>573.32943925233644</v>
      </c>
      <c r="L22">
        <v>0</v>
      </c>
      <c r="M22">
        <v>145.6822429906542</v>
      </c>
    </row>
    <row r="23" spans="1:13" x14ac:dyDescent="0.45">
      <c r="A23" t="s">
        <v>14</v>
      </c>
      <c r="B23" t="s">
        <v>17</v>
      </c>
      <c r="C23">
        <v>212</v>
      </c>
      <c r="D23">
        <v>12669.485849056604</v>
      </c>
      <c r="E23">
        <v>1313.9764150943397</v>
      </c>
      <c r="F23">
        <v>2238.4150943396226</v>
      </c>
      <c r="G23">
        <v>1065.3584905660377</v>
      </c>
      <c r="H23">
        <v>6613.4528301886794</v>
      </c>
      <c r="I23">
        <v>0</v>
      </c>
      <c r="J23">
        <v>921.9905660377359</v>
      </c>
      <c r="K23">
        <v>478.10377358490564</v>
      </c>
      <c r="L23">
        <v>168.39150943396226</v>
      </c>
      <c r="M23">
        <v>121.1745283018868</v>
      </c>
    </row>
    <row r="24" spans="1:13" x14ac:dyDescent="0.45">
      <c r="A24" t="s">
        <v>19</v>
      </c>
      <c r="B24" t="s">
        <v>17</v>
      </c>
      <c r="C24">
        <v>299</v>
      </c>
      <c r="D24">
        <v>10874.538461538461</v>
      </c>
      <c r="E24">
        <v>1377.5785953177258</v>
      </c>
      <c r="F24">
        <v>2427.9732441471574</v>
      </c>
      <c r="G24">
        <v>1085.8026755852843</v>
      </c>
      <c r="H24">
        <v>6653.4046822742475</v>
      </c>
      <c r="I24">
        <v>0</v>
      </c>
      <c r="J24">
        <v>958.5150501672241</v>
      </c>
      <c r="K24">
        <v>443.65551839464882</v>
      </c>
      <c r="L24">
        <v>184.68896321070235</v>
      </c>
      <c r="M24">
        <v>0</v>
      </c>
    </row>
    <row r="25" spans="1:13" x14ac:dyDescent="0.45">
      <c r="A25" t="s">
        <v>21</v>
      </c>
      <c r="B25" t="s">
        <v>17</v>
      </c>
      <c r="C25">
        <v>191</v>
      </c>
      <c r="D25">
        <v>12791.905759162304</v>
      </c>
      <c r="E25">
        <v>1165.1623036649214</v>
      </c>
      <c r="F25">
        <v>2228.5654450261782</v>
      </c>
      <c r="G25">
        <v>1076.7434554973822</v>
      </c>
      <c r="H25">
        <v>5891.3612565445028</v>
      </c>
      <c r="I25">
        <v>0</v>
      </c>
      <c r="J25">
        <v>944.27225130890054</v>
      </c>
      <c r="K25">
        <v>469.29319371727746</v>
      </c>
      <c r="L25">
        <v>170.60209424083769</v>
      </c>
      <c r="M25">
        <v>0</v>
      </c>
    </row>
    <row r="26" spans="1:13" x14ac:dyDescent="0.45">
      <c r="A26" t="s">
        <v>14</v>
      </c>
      <c r="B26" t="s">
        <v>32</v>
      </c>
      <c r="C26">
        <v>701</v>
      </c>
      <c r="D26">
        <v>26194.854493580599</v>
      </c>
      <c r="E26">
        <v>2143.4151212553493</v>
      </c>
      <c r="F26">
        <v>5257.1112696148357</v>
      </c>
      <c r="G26">
        <v>1895.2482168330955</v>
      </c>
      <c r="H26">
        <v>32149.767475035664</v>
      </c>
      <c r="I26">
        <v>716.60770328102706</v>
      </c>
      <c r="J26">
        <v>1286.0527817403708</v>
      </c>
      <c r="K26">
        <v>859.54065620542087</v>
      </c>
      <c r="L26">
        <v>313.31669044222537</v>
      </c>
      <c r="M26">
        <v>177.65477888730385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opLeftCell="J1" workbookViewId="0">
      <selection sqref="A1:N26"/>
    </sheetView>
  </sheetViews>
  <sheetFormatPr defaultRowHeight="14.25" x14ac:dyDescent="0.45"/>
  <cols>
    <col min="1" max="1" width="24.3984375" bestFit="1" customWidth="1"/>
    <col min="2" max="2" width="6.796875" customWidth="1"/>
    <col min="3" max="3" width="12.265625" bestFit="1" customWidth="1"/>
    <col min="4" max="4" width="16.19921875" customWidth="1"/>
    <col min="5" max="5" width="12.1328125" customWidth="1"/>
    <col min="6" max="6" width="14.6640625" customWidth="1"/>
    <col min="7" max="7" width="13.73046875" customWidth="1"/>
    <col min="8" max="8" width="18.06640625" customWidth="1"/>
    <col min="9" max="9" width="12.46484375" customWidth="1"/>
    <col min="10" max="10" width="13.53125" customWidth="1"/>
    <col min="11" max="11" width="19.86328125" customWidth="1"/>
    <col min="12" max="12" width="17.06640625" customWidth="1"/>
    <col min="13" max="13" width="18.53125" customWidth="1"/>
    <col min="14" max="14" width="15.1992187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10</v>
      </c>
      <c r="M1" t="s">
        <v>11</v>
      </c>
      <c r="N1" t="s">
        <v>12</v>
      </c>
    </row>
    <row r="2" spans="1:14" x14ac:dyDescent="0.45">
      <c r="A2" t="s">
        <v>13</v>
      </c>
      <c r="B2" t="s">
        <v>14</v>
      </c>
      <c r="C2" t="s">
        <v>15</v>
      </c>
      <c r="D2">
        <v>652</v>
      </c>
      <c r="E2" s="1">
        <v>14233159</v>
      </c>
      <c r="F2" s="1">
        <v>1169967</v>
      </c>
      <c r="G2" s="1">
        <v>3689547</v>
      </c>
      <c r="H2" s="1">
        <v>1071142</v>
      </c>
      <c r="I2" s="1">
        <v>15846523</v>
      </c>
      <c r="J2" s="1">
        <v>363257</v>
      </c>
      <c r="K2" s="1">
        <v>692237</v>
      </c>
      <c r="L2" s="1">
        <v>420353</v>
      </c>
      <c r="M2" s="1">
        <v>165332</v>
      </c>
    </row>
    <row r="3" spans="1:14" x14ac:dyDescent="0.45">
      <c r="A3" t="s">
        <v>16</v>
      </c>
      <c r="B3" t="s">
        <v>14</v>
      </c>
      <c r="C3" t="s">
        <v>17</v>
      </c>
      <c r="D3">
        <v>325</v>
      </c>
      <c r="E3" s="1">
        <v>4375103</v>
      </c>
      <c r="F3" s="1">
        <v>421635</v>
      </c>
      <c r="G3" s="1">
        <v>1158625</v>
      </c>
      <c r="H3" s="1">
        <v>358952</v>
      </c>
      <c r="I3" s="1">
        <v>1986240</v>
      </c>
      <c r="K3" s="1">
        <v>321564</v>
      </c>
      <c r="L3" s="1">
        <v>174255</v>
      </c>
      <c r="M3" s="1">
        <v>52362</v>
      </c>
      <c r="N3" s="1">
        <v>40258</v>
      </c>
    </row>
    <row r="4" spans="1:14" x14ac:dyDescent="0.45">
      <c r="A4" t="s">
        <v>18</v>
      </c>
      <c r="B4" t="s">
        <v>19</v>
      </c>
      <c r="C4" t="s">
        <v>17</v>
      </c>
      <c r="D4">
        <v>246</v>
      </c>
      <c r="E4" s="1">
        <v>3258643</v>
      </c>
      <c r="F4" s="1">
        <v>310201</v>
      </c>
      <c r="G4" s="1">
        <v>810256</v>
      </c>
      <c r="H4" s="1">
        <v>264896</v>
      </c>
      <c r="I4" s="1">
        <v>1460230</v>
      </c>
      <c r="K4" s="1">
        <v>241365</v>
      </c>
      <c r="L4" s="1">
        <v>125633</v>
      </c>
      <c r="M4" s="1">
        <v>39652</v>
      </c>
    </row>
    <row r="5" spans="1:14" x14ac:dyDescent="0.45">
      <c r="A5" t="s">
        <v>20</v>
      </c>
      <c r="B5" t="s">
        <v>21</v>
      </c>
      <c r="C5" t="s">
        <v>17</v>
      </c>
      <c r="D5">
        <v>553</v>
      </c>
      <c r="E5" s="1">
        <v>5487934</v>
      </c>
      <c r="F5" s="1">
        <v>755352</v>
      </c>
      <c r="G5" s="1">
        <v>1652352</v>
      </c>
      <c r="H5" s="1">
        <v>635888</v>
      </c>
      <c r="I5" s="1">
        <v>3520641</v>
      </c>
      <c r="K5" s="1">
        <v>564232</v>
      </c>
      <c r="L5" s="1">
        <v>301256</v>
      </c>
      <c r="M5" s="1">
        <v>99635</v>
      </c>
    </row>
    <row r="6" spans="1:14" x14ac:dyDescent="0.45">
      <c r="A6" t="s">
        <v>22</v>
      </c>
      <c r="B6" t="s">
        <v>19</v>
      </c>
      <c r="C6" t="s">
        <v>15</v>
      </c>
      <c r="D6">
        <v>501</v>
      </c>
      <c r="E6" s="1">
        <v>7856953</v>
      </c>
      <c r="F6" s="1">
        <v>814576</v>
      </c>
      <c r="G6" s="1">
        <v>2789654</v>
      </c>
      <c r="H6" s="1">
        <v>785635</v>
      </c>
      <c r="I6" s="1">
        <v>11582356</v>
      </c>
      <c r="J6" s="1">
        <v>215683</v>
      </c>
      <c r="K6" s="1">
        <v>523699</v>
      </c>
      <c r="M6" s="1">
        <v>122457</v>
      </c>
    </row>
    <row r="7" spans="1:14" x14ac:dyDescent="0.45">
      <c r="A7" t="s">
        <v>23</v>
      </c>
      <c r="B7" t="s">
        <v>14</v>
      </c>
      <c r="C7" t="s">
        <v>17</v>
      </c>
      <c r="D7">
        <v>488</v>
      </c>
      <c r="E7" s="1">
        <v>5187961</v>
      </c>
      <c r="F7" s="1">
        <v>652325</v>
      </c>
      <c r="G7" s="1">
        <v>1352625</v>
      </c>
      <c r="H7" s="1">
        <v>523653</v>
      </c>
      <c r="I7" s="1">
        <v>3254609</v>
      </c>
      <c r="J7" s="1">
        <v>254963</v>
      </c>
      <c r="K7" s="1">
        <v>488932</v>
      </c>
      <c r="L7" s="1">
        <v>254896</v>
      </c>
      <c r="M7" s="1">
        <v>82365</v>
      </c>
      <c r="N7" s="1">
        <v>62435</v>
      </c>
    </row>
    <row r="8" spans="1:14" x14ac:dyDescent="0.45">
      <c r="A8" t="s">
        <v>24</v>
      </c>
      <c r="B8" t="s">
        <v>21</v>
      </c>
      <c r="C8" t="s">
        <v>17</v>
      </c>
      <c r="D8">
        <v>285</v>
      </c>
      <c r="E8" s="1">
        <v>2987435</v>
      </c>
      <c r="F8" s="1">
        <v>361274</v>
      </c>
      <c r="G8" s="1">
        <v>650236</v>
      </c>
      <c r="H8" s="1">
        <v>301853</v>
      </c>
      <c r="I8" s="1">
        <v>2035615</v>
      </c>
      <c r="K8" s="1">
        <v>274588</v>
      </c>
      <c r="L8" s="1">
        <v>135689</v>
      </c>
      <c r="M8" s="1">
        <v>45286</v>
      </c>
      <c r="N8" s="1">
        <v>32658</v>
      </c>
    </row>
    <row r="9" spans="1:14" x14ac:dyDescent="0.45">
      <c r="A9" t="s">
        <v>25</v>
      </c>
      <c r="B9" t="s">
        <v>21</v>
      </c>
      <c r="C9" t="s">
        <v>17</v>
      </c>
      <c r="D9">
        <v>623</v>
      </c>
      <c r="E9" s="1">
        <v>9010004</v>
      </c>
      <c r="F9" s="1">
        <v>904896</v>
      </c>
      <c r="G9" s="1">
        <v>2258633</v>
      </c>
      <c r="H9" s="1">
        <v>709365</v>
      </c>
      <c r="I9" s="1">
        <v>4458690</v>
      </c>
      <c r="K9" s="1">
        <v>701252</v>
      </c>
      <c r="L9" s="1">
        <v>352165</v>
      </c>
      <c r="M9" s="1">
        <v>125634</v>
      </c>
    </row>
    <row r="10" spans="1:14" x14ac:dyDescent="0.45">
      <c r="A10" t="s">
        <v>26</v>
      </c>
      <c r="B10" t="s">
        <v>14</v>
      </c>
      <c r="C10" t="s">
        <v>27</v>
      </c>
      <c r="D10">
        <v>198</v>
      </c>
      <c r="E10" s="1">
        <v>3121752</v>
      </c>
      <c r="F10" s="1">
        <v>320258</v>
      </c>
      <c r="G10" s="1">
        <v>852457</v>
      </c>
      <c r="H10" s="1">
        <v>298565</v>
      </c>
      <c r="I10" s="1">
        <v>1652250</v>
      </c>
      <c r="J10" s="1">
        <v>95632</v>
      </c>
      <c r="K10" s="1">
        <v>201546</v>
      </c>
      <c r="L10" s="1">
        <v>104563</v>
      </c>
      <c r="M10" s="1">
        <v>41277</v>
      </c>
    </row>
    <row r="11" spans="1:14" x14ac:dyDescent="0.45">
      <c r="A11" t="s">
        <v>28</v>
      </c>
      <c r="B11" t="s">
        <v>21</v>
      </c>
      <c r="C11" t="s">
        <v>15</v>
      </c>
      <c r="D11">
        <v>322</v>
      </c>
      <c r="E11" s="1">
        <v>5290000</v>
      </c>
      <c r="F11" s="1">
        <v>560893</v>
      </c>
      <c r="G11" s="1">
        <v>1685123</v>
      </c>
      <c r="H11" s="1">
        <v>489659</v>
      </c>
      <c r="I11" s="1">
        <v>7125632</v>
      </c>
      <c r="J11" s="1">
        <v>166353</v>
      </c>
      <c r="K11" s="1">
        <v>354656</v>
      </c>
      <c r="L11" s="1">
        <v>201587</v>
      </c>
      <c r="M11" s="1">
        <v>85522</v>
      </c>
    </row>
    <row r="12" spans="1:14" x14ac:dyDescent="0.45">
      <c r="A12" t="s">
        <v>29</v>
      </c>
      <c r="B12" t="s">
        <v>30</v>
      </c>
      <c r="C12" t="s">
        <v>17</v>
      </c>
      <c r="D12">
        <v>175</v>
      </c>
      <c r="E12" s="1">
        <v>1925000</v>
      </c>
      <c r="F12" s="1">
        <v>212524</v>
      </c>
      <c r="G12" s="1">
        <v>398956</v>
      </c>
      <c r="H12" s="1">
        <v>184253</v>
      </c>
      <c r="I12" s="1">
        <v>1152635</v>
      </c>
      <c r="K12" s="1">
        <v>173222</v>
      </c>
      <c r="L12" s="1">
        <v>74236</v>
      </c>
      <c r="M12" s="1">
        <v>29668</v>
      </c>
    </row>
    <row r="13" spans="1:14" x14ac:dyDescent="0.45">
      <c r="A13" t="s">
        <v>31</v>
      </c>
      <c r="B13" t="s">
        <v>14</v>
      </c>
      <c r="C13" t="s">
        <v>32</v>
      </c>
      <c r="D13">
        <v>461</v>
      </c>
      <c r="E13" s="1">
        <v>7985326</v>
      </c>
      <c r="F13" s="1">
        <v>1025356</v>
      </c>
      <c r="G13" s="1">
        <v>2356988</v>
      </c>
      <c r="H13" s="1">
        <v>842112</v>
      </c>
      <c r="I13" s="1">
        <v>13568264</v>
      </c>
      <c r="J13" s="1">
        <v>318962</v>
      </c>
      <c r="K13" s="1">
        <v>569935</v>
      </c>
      <c r="L13" s="1">
        <v>352635</v>
      </c>
      <c r="M13" s="1">
        <v>125644</v>
      </c>
      <c r="N13" s="1">
        <v>75896</v>
      </c>
    </row>
    <row r="14" spans="1:14" x14ac:dyDescent="0.45">
      <c r="A14" t="s">
        <v>33</v>
      </c>
      <c r="B14" t="s">
        <v>21</v>
      </c>
      <c r="C14" t="s">
        <v>17</v>
      </c>
      <c r="D14">
        <v>72</v>
      </c>
      <c r="E14" s="1">
        <v>359999</v>
      </c>
      <c r="F14" s="1">
        <v>66523</v>
      </c>
      <c r="G14" s="1">
        <v>109635</v>
      </c>
      <c r="H14" s="1">
        <v>69853</v>
      </c>
      <c r="I14" s="1">
        <v>325624</v>
      </c>
      <c r="K14" s="1">
        <v>61455</v>
      </c>
      <c r="L14" s="1">
        <v>24635</v>
      </c>
      <c r="M14" s="1">
        <v>4211</v>
      </c>
    </row>
    <row r="15" spans="1:14" x14ac:dyDescent="0.45">
      <c r="A15" t="s">
        <v>34</v>
      </c>
      <c r="B15" t="s">
        <v>30</v>
      </c>
      <c r="C15" t="s">
        <v>32</v>
      </c>
      <c r="D15">
        <v>119</v>
      </c>
      <c r="E15" s="1">
        <v>1546932</v>
      </c>
      <c r="F15" s="1">
        <v>225699</v>
      </c>
      <c r="G15" s="1">
        <v>498666</v>
      </c>
      <c r="H15" s="1">
        <v>201568</v>
      </c>
      <c r="I15" s="1">
        <v>2568930</v>
      </c>
      <c r="J15" s="1">
        <v>71255</v>
      </c>
      <c r="K15" s="1">
        <v>125635</v>
      </c>
      <c r="L15" s="1">
        <v>75698</v>
      </c>
      <c r="M15" s="1">
        <v>31524</v>
      </c>
    </row>
    <row r="16" spans="1:14" x14ac:dyDescent="0.45">
      <c r="A16" t="s">
        <v>35</v>
      </c>
      <c r="B16" t="s">
        <v>21</v>
      </c>
      <c r="C16" t="s">
        <v>32</v>
      </c>
      <c r="D16">
        <v>66</v>
      </c>
      <c r="E16" s="1">
        <v>625342</v>
      </c>
      <c r="F16" s="1">
        <v>109888</v>
      </c>
      <c r="G16" s="1">
        <v>225698</v>
      </c>
      <c r="H16" s="1">
        <v>101256</v>
      </c>
      <c r="I16" s="1">
        <v>1256304</v>
      </c>
      <c r="J16" s="1">
        <v>35323</v>
      </c>
      <c r="K16" s="1">
        <v>66352</v>
      </c>
      <c r="L16" s="1">
        <v>34266</v>
      </c>
      <c r="M16" s="1">
        <v>14278</v>
      </c>
    </row>
    <row r="17" spans="1:14" x14ac:dyDescent="0.45">
      <c r="A17" t="s">
        <v>36</v>
      </c>
      <c r="B17" t="s">
        <v>37</v>
      </c>
      <c r="C17" t="s">
        <v>15</v>
      </c>
      <c r="D17">
        <v>98</v>
      </c>
      <c r="E17" s="1">
        <v>640402</v>
      </c>
      <c r="F17" s="1">
        <v>117858</v>
      </c>
      <c r="G17" s="1">
        <v>285964</v>
      </c>
      <c r="H17" s="1">
        <v>115458</v>
      </c>
      <c r="I17" s="1">
        <v>1986305</v>
      </c>
      <c r="J17" s="1">
        <v>51247</v>
      </c>
      <c r="K17" s="1">
        <v>78659</v>
      </c>
      <c r="L17" s="1">
        <v>53285</v>
      </c>
      <c r="M17" s="1">
        <v>21322</v>
      </c>
    </row>
    <row r="18" spans="1:14" x14ac:dyDescent="0.45">
      <c r="A18" t="s">
        <v>38</v>
      </c>
      <c r="B18" t="s">
        <v>39</v>
      </c>
      <c r="C18" t="s">
        <v>32</v>
      </c>
      <c r="D18">
        <v>45</v>
      </c>
      <c r="E18" s="1">
        <v>385724</v>
      </c>
      <c r="F18" s="1">
        <v>69852</v>
      </c>
      <c r="G18" s="1">
        <v>144875</v>
      </c>
      <c r="H18" s="1">
        <v>59683</v>
      </c>
      <c r="I18" s="1">
        <v>852314</v>
      </c>
      <c r="J18" s="1">
        <v>21563</v>
      </c>
      <c r="K18" s="1">
        <v>38552</v>
      </c>
      <c r="L18" s="1">
        <v>17582</v>
      </c>
      <c r="M18" s="1">
        <v>7952</v>
      </c>
    </row>
    <row r="19" spans="1:14" x14ac:dyDescent="0.45">
      <c r="A19" t="s">
        <v>40</v>
      </c>
      <c r="B19" t="s">
        <v>39</v>
      </c>
      <c r="C19" t="s">
        <v>15</v>
      </c>
      <c r="D19">
        <v>17</v>
      </c>
      <c r="E19" s="1">
        <v>42393</v>
      </c>
      <c r="F19" s="1">
        <v>10587</v>
      </c>
      <c r="G19" s="1">
        <v>20896</v>
      </c>
      <c r="H19" s="1">
        <v>8536</v>
      </c>
      <c r="I19" s="1">
        <v>250683</v>
      </c>
      <c r="J19" s="1">
        <v>4352</v>
      </c>
      <c r="K19" s="1">
        <v>10569</v>
      </c>
      <c r="L19" s="1">
        <v>6983</v>
      </c>
    </row>
    <row r="20" spans="1:14" x14ac:dyDescent="0.45">
      <c r="A20" t="s">
        <v>41</v>
      </c>
      <c r="B20" t="s">
        <v>21</v>
      </c>
      <c r="C20" t="s">
        <v>32</v>
      </c>
      <c r="D20">
        <v>103</v>
      </c>
      <c r="E20" s="1">
        <v>1286497</v>
      </c>
      <c r="F20" s="1">
        <v>190444</v>
      </c>
      <c r="G20" s="1">
        <v>474211</v>
      </c>
      <c r="H20" s="1">
        <v>165896</v>
      </c>
      <c r="I20" s="1">
        <v>2256389</v>
      </c>
      <c r="J20" s="1">
        <v>65966</v>
      </c>
      <c r="K20" s="1">
        <v>105635</v>
      </c>
      <c r="L20" s="1">
        <v>68352</v>
      </c>
      <c r="M20" s="1">
        <v>27445</v>
      </c>
    </row>
    <row r="21" spans="1:14" x14ac:dyDescent="0.45">
      <c r="A21" t="s">
        <v>42</v>
      </c>
      <c r="B21" t="s">
        <v>21</v>
      </c>
      <c r="C21" t="s">
        <v>17</v>
      </c>
      <c r="D21">
        <v>274</v>
      </c>
      <c r="E21" s="1">
        <v>2888653</v>
      </c>
      <c r="F21" s="1">
        <v>352476</v>
      </c>
      <c r="G21" s="1">
        <v>623985</v>
      </c>
      <c r="H21" s="1">
        <v>302585</v>
      </c>
      <c r="I21" s="1">
        <v>1852302</v>
      </c>
      <c r="K21" s="1">
        <v>265888</v>
      </c>
      <c r="L21" s="1">
        <v>126853</v>
      </c>
      <c r="M21" s="1">
        <v>41253</v>
      </c>
    </row>
    <row r="22" spans="1:14" x14ac:dyDescent="0.45">
      <c r="A22" t="s">
        <v>43</v>
      </c>
      <c r="B22" t="s">
        <v>19</v>
      </c>
      <c r="C22" t="s">
        <v>27</v>
      </c>
      <c r="D22">
        <v>428</v>
      </c>
      <c r="E22" s="1">
        <v>6313489</v>
      </c>
      <c r="F22" s="1">
        <v>752245</v>
      </c>
      <c r="G22" s="1">
        <v>1685964</v>
      </c>
      <c r="H22" s="1">
        <v>666859</v>
      </c>
      <c r="I22" s="1">
        <v>3678262</v>
      </c>
      <c r="K22" s="1">
        <v>468953</v>
      </c>
      <c r="L22" s="1">
        <v>245385</v>
      </c>
      <c r="N22" s="1">
        <v>62352</v>
      </c>
    </row>
    <row r="23" spans="1:14" x14ac:dyDescent="0.45">
      <c r="A23" t="s">
        <v>44</v>
      </c>
      <c r="B23" t="s">
        <v>14</v>
      </c>
      <c r="C23" t="s">
        <v>17</v>
      </c>
      <c r="D23">
        <v>212</v>
      </c>
      <c r="E23" s="1">
        <v>2685931</v>
      </c>
      <c r="F23" s="1">
        <v>278563</v>
      </c>
      <c r="G23" s="1">
        <v>474544</v>
      </c>
      <c r="H23" s="1">
        <v>225856</v>
      </c>
      <c r="I23" s="1">
        <v>1402052</v>
      </c>
      <c r="K23" s="1">
        <v>195462</v>
      </c>
      <c r="L23" s="1">
        <v>101358</v>
      </c>
      <c r="M23" s="1">
        <v>35699</v>
      </c>
      <c r="N23" s="1">
        <v>25689</v>
      </c>
    </row>
    <row r="24" spans="1:14" x14ac:dyDescent="0.45">
      <c r="A24" t="s">
        <v>45</v>
      </c>
      <c r="B24" t="s">
        <v>19</v>
      </c>
      <c r="C24" t="s">
        <v>17</v>
      </c>
      <c r="D24">
        <v>299</v>
      </c>
      <c r="E24" s="1">
        <v>3251487</v>
      </c>
      <c r="F24" s="1">
        <v>411896</v>
      </c>
      <c r="G24" s="1">
        <v>725964</v>
      </c>
      <c r="H24" s="1">
        <v>324655</v>
      </c>
      <c r="I24" s="1">
        <v>1989368</v>
      </c>
      <c r="K24" s="1">
        <v>286596</v>
      </c>
      <c r="L24" s="1">
        <v>132653</v>
      </c>
      <c r="M24" s="1">
        <v>55222</v>
      </c>
    </row>
    <row r="25" spans="1:14" x14ac:dyDescent="0.45">
      <c r="A25" t="s">
        <v>46</v>
      </c>
      <c r="B25" t="s">
        <v>21</v>
      </c>
      <c r="C25" t="s">
        <v>17</v>
      </c>
      <c r="D25">
        <v>191</v>
      </c>
      <c r="E25" s="1">
        <v>2443254</v>
      </c>
      <c r="F25" s="1">
        <v>222546</v>
      </c>
      <c r="G25" s="1">
        <v>425656</v>
      </c>
      <c r="H25" s="1">
        <v>205658</v>
      </c>
      <c r="I25" s="1">
        <v>1125250</v>
      </c>
      <c r="K25" s="1">
        <v>180356</v>
      </c>
      <c r="L25" s="1">
        <v>89635</v>
      </c>
      <c r="M25" s="1">
        <v>32585</v>
      </c>
    </row>
    <row r="26" spans="1:14" x14ac:dyDescent="0.45">
      <c r="A26" t="s">
        <v>47</v>
      </c>
      <c r="B26" t="s">
        <v>14</v>
      </c>
      <c r="C26" t="s">
        <v>32</v>
      </c>
      <c r="D26">
        <v>701</v>
      </c>
      <c r="E26" s="1">
        <v>18362593</v>
      </c>
      <c r="F26" s="1">
        <v>1502534</v>
      </c>
      <c r="G26" s="1">
        <v>3685235</v>
      </c>
      <c r="H26" s="1">
        <v>1328569</v>
      </c>
      <c r="I26" s="1">
        <v>22536987</v>
      </c>
      <c r="J26" s="1">
        <v>502342</v>
      </c>
      <c r="K26" s="1">
        <v>901523</v>
      </c>
      <c r="L26" s="1">
        <v>602538</v>
      </c>
      <c r="M26" s="1">
        <v>219635</v>
      </c>
      <c r="N26" s="1">
        <v>124536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CC14-185C-48D8-BF28-6A7942D0FDFE}">
  <dimension ref="A1:J10"/>
  <sheetViews>
    <sheetView topLeftCell="A38" workbookViewId="0">
      <selection activeCell="K10" sqref="A1:K10"/>
    </sheetView>
  </sheetViews>
  <sheetFormatPr defaultRowHeight="14.25" x14ac:dyDescent="0.45"/>
  <cols>
    <col min="1" max="1" width="22.33203125" bestFit="1" customWidth="1"/>
    <col min="2" max="2" width="19.19921875" bestFit="1" customWidth="1"/>
    <col min="3" max="3" width="19.3984375" bestFit="1" customWidth="1"/>
    <col min="4" max="4" width="22.33203125" bestFit="1" customWidth="1"/>
    <col min="5" max="5" width="17.33203125" bestFit="1" customWidth="1"/>
    <col min="6" max="6" width="18.33203125" bestFit="1" customWidth="1"/>
    <col min="7" max="7" width="16.1328125" bestFit="1" customWidth="1"/>
    <col min="8" max="8" width="22.9296875" bestFit="1" customWidth="1"/>
    <col min="9" max="9" width="23.19921875" bestFit="1" customWidth="1"/>
    <col min="10" max="10" width="20.06640625" bestFit="1" customWidth="1"/>
  </cols>
  <sheetData>
    <row r="1" spans="1:10" x14ac:dyDescent="0.45">
      <c r="A1" s="10"/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13" t="s">
        <v>56</v>
      </c>
      <c r="I1" s="13" t="s">
        <v>57</v>
      </c>
      <c r="J1" s="13" t="s">
        <v>58</v>
      </c>
    </row>
    <row r="2" spans="1:10" x14ac:dyDescent="0.45">
      <c r="A2" s="11" t="s">
        <v>50</v>
      </c>
      <c r="B2">
        <v>1</v>
      </c>
    </row>
    <row r="3" spans="1:10" x14ac:dyDescent="0.45">
      <c r="A3" s="11" t="s">
        <v>51</v>
      </c>
      <c r="B3">
        <v>0.86522658841817657</v>
      </c>
      <c r="C3">
        <v>1</v>
      </c>
    </row>
    <row r="4" spans="1:10" x14ac:dyDescent="0.45">
      <c r="A4" s="11" t="s">
        <v>52</v>
      </c>
      <c r="B4">
        <v>0.96795420712548741</v>
      </c>
      <c r="C4">
        <v>0.88744006847909629</v>
      </c>
      <c r="D4">
        <v>1</v>
      </c>
    </row>
    <row r="5" spans="1:10" x14ac:dyDescent="0.45">
      <c r="A5" s="11" t="s">
        <v>53</v>
      </c>
      <c r="B5">
        <v>0.70247755465600314</v>
      </c>
      <c r="C5">
        <v>0.7285486568076841</v>
      </c>
      <c r="D5">
        <v>0.73810147487794575</v>
      </c>
      <c r="E5">
        <v>1</v>
      </c>
    </row>
    <row r="6" spans="1:10" x14ac:dyDescent="0.45">
      <c r="A6" s="11" t="s">
        <v>54</v>
      </c>
      <c r="B6">
        <v>0.65372828703833874</v>
      </c>
      <c r="C6">
        <v>0.66280037555539129</v>
      </c>
      <c r="D6">
        <v>0.69461936801899071</v>
      </c>
      <c r="E6">
        <v>0.87223000664493877</v>
      </c>
      <c r="F6">
        <v>1</v>
      </c>
    </row>
    <row r="7" spans="1:10" x14ac:dyDescent="0.45">
      <c r="A7" s="11" t="s">
        <v>55</v>
      </c>
      <c r="B7">
        <v>0.85213349815869777</v>
      </c>
      <c r="C7">
        <v>0.74373524235178978</v>
      </c>
      <c r="D7">
        <v>0.79202531978308222</v>
      </c>
      <c r="E7">
        <v>0.39881872024452364</v>
      </c>
      <c r="F7">
        <v>0.31672180740585171</v>
      </c>
      <c r="G7">
        <v>1</v>
      </c>
    </row>
    <row r="8" spans="1:10" x14ac:dyDescent="0.45">
      <c r="A8" s="11" t="s">
        <v>56</v>
      </c>
      <c r="B8">
        <v>0.55602673385190682</v>
      </c>
      <c r="C8">
        <v>0.34890066586184243</v>
      </c>
      <c r="D8">
        <v>0.46468430758699192</v>
      </c>
      <c r="E8">
        <v>0.37410737267897476</v>
      </c>
      <c r="F8">
        <v>0.38836704672464395</v>
      </c>
      <c r="G8">
        <v>0.53049351084206042</v>
      </c>
      <c r="H8">
        <v>1</v>
      </c>
    </row>
    <row r="9" spans="1:10" x14ac:dyDescent="0.45">
      <c r="A9" s="11" t="s">
        <v>57</v>
      </c>
      <c r="B9">
        <v>0.71036568536037525</v>
      </c>
      <c r="C9">
        <v>0.70142142896386561</v>
      </c>
      <c r="D9">
        <v>0.69907172080520619</v>
      </c>
      <c r="E9">
        <v>0.64180698613256015</v>
      </c>
      <c r="F9">
        <v>0.6443508742362446</v>
      </c>
      <c r="G9">
        <v>0.61948820963084117</v>
      </c>
      <c r="H9">
        <v>0.38795753428719626</v>
      </c>
      <c r="I9">
        <v>1</v>
      </c>
    </row>
    <row r="10" spans="1:10" ht="14.65" thickBot="1" x14ac:dyDescent="0.5">
      <c r="A10" s="12" t="s">
        <v>58</v>
      </c>
      <c r="B10" s="9">
        <v>0.34864740544401263</v>
      </c>
      <c r="C10" s="9">
        <v>0.15865670784774913</v>
      </c>
      <c r="D10" s="9">
        <v>0.25161092493730269</v>
      </c>
      <c r="E10" s="9">
        <v>0.12855936759859826</v>
      </c>
      <c r="F10" s="9">
        <v>8.2797976497275091E-2</v>
      </c>
      <c r="G10" s="9">
        <v>0.44349348673302402</v>
      </c>
      <c r="H10" s="9">
        <v>0.41884294807244671</v>
      </c>
      <c r="I10" s="9">
        <v>-1.0779064059207944E-3</v>
      </c>
      <c r="J10" s="9">
        <v>1</v>
      </c>
    </row>
  </sheetData>
  <conditionalFormatting sqref="A1:J10">
    <cfRule type="colorScale" priority="1">
      <colorScale>
        <cfvo type="min"/>
        <cfvo type="max"/>
        <color rgb="FFFFEF9C"/>
        <color rgb="FF63BE7B"/>
      </colorScale>
    </cfRule>
  </conditionalFormatting>
  <conditionalFormatting sqref="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CAEB-CF01-495D-BD67-F7C9D24F87FD}">
  <dimension ref="A3:K34"/>
  <sheetViews>
    <sheetView tabSelected="1" topLeftCell="A12" workbookViewId="0">
      <selection activeCell="H10" sqref="H10"/>
    </sheetView>
  </sheetViews>
  <sheetFormatPr defaultRowHeight="14.25" x14ac:dyDescent="0.45"/>
  <cols>
    <col min="1" max="1" width="41.796875" bestFit="1" customWidth="1"/>
    <col min="3" max="3" width="18.3984375" bestFit="1" customWidth="1"/>
    <col min="4" max="4" width="18.53125" bestFit="1" customWidth="1"/>
    <col min="5" max="5" width="21.53125" bestFit="1" customWidth="1"/>
    <col min="6" max="6" width="16.3984375" bestFit="1" customWidth="1"/>
    <col min="7" max="7" width="17.53125" bestFit="1" customWidth="1"/>
    <col min="8" max="8" width="15.265625" bestFit="1" customWidth="1"/>
    <col min="9" max="9" width="22.06640625" bestFit="1" customWidth="1"/>
    <col min="10" max="10" width="22.33203125" bestFit="1" customWidth="1"/>
    <col min="11" max="11" width="19.19921875" bestFit="1" customWidth="1"/>
  </cols>
  <sheetData>
    <row r="3" spans="3:11" x14ac:dyDescent="0.45"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6" t="s">
        <v>57</v>
      </c>
      <c r="K3" s="6" t="s">
        <v>58</v>
      </c>
    </row>
    <row r="4" spans="3:11" x14ac:dyDescent="0.45">
      <c r="C4">
        <v>1794.4279141104294</v>
      </c>
      <c r="D4">
        <v>5658.814417177914</v>
      </c>
      <c r="E4">
        <v>1642.8558282208589</v>
      </c>
      <c r="F4">
        <v>24304.483128834356</v>
      </c>
      <c r="G4">
        <v>557.14263803680979</v>
      </c>
      <c r="H4">
        <v>1061.7131901840492</v>
      </c>
      <c r="I4">
        <v>644.71319018404904</v>
      </c>
      <c r="J4">
        <v>253.57668711656441</v>
      </c>
      <c r="K4">
        <v>0</v>
      </c>
    </row>
    <row r="5" spans="3:11" x14ac:dyDescent="0.45">
      <c r="C5">
        <v>1297.3384615384616</v>
      </c>
      <c r="D5">
        <v>3565</v>
      </c>
      <c r="E5">
        <v>1104.4676923076922</v>
      </c>
      <c r="F5">
        <v>6111.5076923076922</v>
      </c>
      <c r="G5">
        <v>0</v>
      </c>
      <c r="H5">
        <v>989.42769230769227</v>
      </c>
      <c r="I5">
        <v>536.16923076923081</v>
      </c>
      <c r="J5">
        <v>161.11384615384614</v>
      </c>
      <c r="K5">
        <v>123.87076923076923</v>
      </c>
    </row>
    <row r="6" spans="3:11" x14ac:dyDescent="0.45">
      <c r="C6">
        <v>1260.979674796748</v>
      </c>
      <c r="D6">
        <v>3293.7235772357722</v>
      </c>
      <c r="E6">
        <v>1076.8130081300812</v>
      </c>
      <c r="F6">
        <v>5935.8943089430895</v>
      </c>
      <c r="G6">
        <v>0</v>
      </c>
      <c r="H6">
        <v>981.15853658536582</v>
      </c>
      <c r="I6">
        <v>510.70325203252031</v>
      </c>
      <c r="J6">
        <v>161.1869918699187</v>
      </c>
      <c r="K6">
        <v>0</v>
      </c>
    </row>
    <row r="7" spans="3:11" x14ac:dyDescent="0.45">
      <c r="C7">
        <v>1365.9168173598553</v>
      </c>
      <c r="D7">
        <v>2987.9783001808319</v>
      </c>
      <c r="E7">
        <v>1149.8878842676311</v>
      </c>
      <c r="F7">
        <v>6366.4394213381556</v>
      </c>
      <c r="G7">
        <v>0</v>
      </c>
      <c r="H7">
        <v>1020.3110307414105</v>
      </c>
      <c r="I7">
        <v>544.7667269439421</v>
      </c>
      <c r="J7">
        <v>180.17179023508137</v>
      </c>
      <c r="K7">
        <v>0</v>
      </c>
    </row>
    <row r="8" spans="3:11" x14ac:dyDescent="0.45">
      <c r="C8">
        <v>1625.9001996007985</v>
      </c>
      <c r="D8">
        <v>5568.1716566866271</v>
      </c>
      <c r="E8">
        <v>1568.1337325349302</v>
      </c>
      <c r="F8">
        <v>23118.4750499002</v>
      </c>
      <c r="G8">
        <v>430.50499001996008</v>
      </c>
      <c r="H8">
        <v>1045.3073852295408</v>
      </c>
      <c r="I8">
        <v>0</v>
      </c>
      <c r="J8">
        <v>244.42514970059881</v>
      </c>
      <c r="K8">
        <v>0</v>
      </c>
    </row>
    <row r="9" spans="3:11" x14ac:dyDescent="0.45">
      <c r="C9">
        <v>1336.7315573770493</v>
      </c>
      <c r="D9">
        <v>2771.7725409836066</v>
      </c>
      <c r="E9">
        <v>1073.0594262295083</v>
      </c>
      <c r="F9">
        <v>6669.2807377049185</v>
      </c>
      <c r="G9">
        <v>522.46516393442619</v>
      </c>
      <c r="H9">
        <v>1001.9098360655738</v>
      </c>
      <c r="I9">
        <v>522.32786885245901</v>
      </c>
      <c r="J9">
        <v>168.78073770491804</v>
      </c>
      <c r="K9">
        <v>127.94057377049181</v>
      </c>
    </row>
    <row r="10" spans="3:11" x14ac:dyDescent="0.45">
      <c r="C10">
        <v>1267.6280701754386</v>
      </c>
      <c r="D10">
        <v>2281.5298245614035</v>
      </c>
      <c r="E10">
        <v>1059.1333333333334</v>
      </c>
      <c r="F10">
        <v>7142.5087719298244</v>
      </c>
      <c r="G10">
        <v>0</v>
      </c>
      <c r="H10">
        <v>963.4666666666667</v>
      </c>
      <c r="I10">
        <v>476.10175438596491</v>
      </c>
      <c r="J10">
        <v>158.89824561403509</v>
      </c>
      <c r="K10">
        <v>114.58947368421053</v>
      </c>
    </row>
    <row r="11" spans="3:11" x14ac:dyDescent="0.45">
      <c r="C11">
        <v>1452.4815409309792</v>
      </c>
      <c r="D11">
        <v>3625.414125200642</v>
      </c>
      <c r="E11">
        <v>1138.6276083467094</v>
      </c>
      <c r="F11">
        <v>7156.8057784911716</v>
      </c>
      <c r="G11">
        <v>0</v>
      </c>
      <c r="H11">
        <v>1125.6051364365971</v>
      </c>
      <c r="I11">
        <v>565.27287319422146</v>
      </c>
      <c r="J11">
        <v>201.65971107544141</v>
      </c>
      <c r="K11">
        <v>0</v>
      </c>
    </row>
    <row r="12" spans="3:11" x14ac:dyDescent="0.45">
      <c r="C12">
        <v>1617.4646464646464</v>
      </c>
      <c r="D12">
        <v>4305.3383838383843</v>
      </c>
      <c r="E12">
        <v>1507.9040404040404</v>
      </c>
      <c r="F12">
        <v>8344.69696969697</v>
      </c>
      <c r="G12">
        <v>482.98989898989902</v>
      </c>
      <c r="H12">
        <v>1017.9090909090909</v>
      </c>
      <c r="I12">
        <v>528.09595959595958</v>
      </c>
      <c r="J12">
        <v>208.46969696969697</v>
      </c>
      <c r="K12">
        <v>0</v>
      </c>
    </row>
    <row r="13" spans="3:11" x14ac:dyDescent="0.45">
      <c r="C13">
        <v>1741.9037267080746</v>
      </c>
      <c r="D13">
        <v>5233.3012422360252</v>
      </c>
      <c r="E13">
        <v>1520.6801242236024</v>
      </c>
      <c r="F13">
        <v>22129.291925465837</v>
      </c>
      <c r="G13">
        <v>516.62422360248445</v>
      </c>
      <c r="H13">
        <v>1101.416149068323</v>
      </c>
      <c r="I13">
        <v>626.04658385093171</v>
      </c>
      <c r="J13">
        <v>265.59627329192546</v>
      </c>
      <c r="K13">
        <v>0</v>
      </c>
    </row>
    <row r="14" spans="3:11" x14ac:dyDescent="0.45">
      <c r="C14">
        <v>1214.4228571428571</v>
      </c>
      <c r="D14">
        <v>2279.7485714285713</v>
      </c>
      <c r="E14">
        <v>1052.8742857142856</v>
      </c>
      <c r="F14">
        <v>6586.4857142857145</v>
      </c>
      <c r="G14">
        <v>0</v>
      </c>
      <c r="H14">
        <v>989.84</v>
      </c>
      <c r="I14">
        <v>424.20571428571429</v>
      </c>
      <c r="J14">
        <v>169.53142857142856</v>
      </c>
      <c r="K14">
        <v>0</v>
      </c>
    </row>
    <row r="15" spans="3:11" x14ac:dyDescent="0.45">
      <c r="C15">
        <v>2224.1995661605206</v>
      </c>
      <c r="D15">
        <v>5112.7722342733186</v>
      </c>
      <c r="E15">
        <v>1826.70715835141</v>
      </c>
      <c r="F15">
        <v>29432.242950108459</v>
      </c>
      <c r="G15">
        <v>691.89154013015184</v>
      </c>
      <c r="H15">
        <v>1236.3015184381779</v>
      </c>
      <c r="I15">
        <v>764.93492407809106</v>
      </c>
      <c r="J15">
        <v>272.54663774403468</v>
      </c>
      <c r="K15">
        <v>164.63340563991324</v>
      </c>
    </row>
    <row r="16" spans="3:11" x14ac:dyDescent="0.45">
      <c r="C16">
        <v>923.93055555555554</v>
      </c>
      <c r="D16">
        <v>1522.7083333333333</v>
      </c>
      <c r="E16">
        <v>970.18055555555554</v>
      </c>
      <c r="F16">
        <v>4522.5555555555557</v>
      </c>
      <c r="G16">
        <v>0</v>
      </c>
      <c r="H16">
        <v>853.54166666666663</v>
      </c>
      <c r="I16">
        <v>342.15277777777777</v>
      </c>
      <c r="J16">
        <v>58.486111111111114</v>
      </c>
      <c r="K16">
        <v>0</v>
      </c>
    </row>
    <row r="17" spans="1:11" x14ac:dyDescent="0.45">
      <c r="C17">
        <v>1896.6302521008404</v>
      </c>
      <c r="D17">
        <v>4190.4705882352937</v>
      </c>
      <c r="E17">
        <v>1693.8487394957983</v>
      </c>
      <c r="F17">
        <v>21587.647058823528</v>
      </c>
      <c r="G17">
        <v>598.78151260504205</v>
      </c>
      <c r="H17">
        <v>1055.7563025210084</v>
      </c>
      <c r="I17">
        <v>636.11764705882354</v>
      </c>
      <c r="J17">
        <v>264.9075630252101</v>
      </c>
      <c r="K17">
        <v>0</v>
      </c>
    </row>
    <row r="18" spans="1:11" x14ac:dyDescent="0.45">
      <c r="C18">
        <v>1664.969696969697</v>
      </c>
      <c r="D18">
        <v>3419.6666666666665</v>
      </c>
      <c r="E18">
        <v>1534.1818181818182</v>
      </c>
      <c r="F18">
        <v>19034.909090909092</v>
      </c>
      <c r="G18">
        <v>535.19696969696975</v>
      </c>
      <c r="H18">
        <v>1005.3333333333334</v>
      </c>
      <c r="I18">
        <v>519.18181818181813</v>
      </c>
      <c r="J18">
        <v>216.33333333333334</v>
      </c>
      <c r="K18">
        <v>0</v>
      </c>
    </row>
    <row r="19" spans="1:11" x14ac:dyDescent="0.45">
      <c r="C19">
        <v>1202.6326530612246</v>
      </c>
      <c r="D19">
        <v>2918</v>
      </c>
      <c r="E19">
        <v>1178.1428571428571</v>
      </c>
      <c r="F19">
        <v>20268.418367346938</v>
      </c>
      <c r="G19">
        <v>522.92857142857144</v>
      </c>
      <c r="H19">
        <v>802.64285714285711</v>
      </c>
      <c r="I19">
        <v>543.72448979591832</v>
      </c>
      <c r="J19">
        <v>217.57142857142858</v>
      </c>
      <c r="K19">
        <v>0</v>
      </c>
    </row>
    <row r="20" spans="1:11" x14ac:dyDescent="0.45">
      <c r="C20">
        <v>1552.2666666666667</v>
      </c>
      <c r="D20">
        <v>3219.4444444444443</v>
      </c>
      <c r="E20">
        <v>1326.2888888888888</v>
      </c>
      <c r="F20">
        <v>18940.31111111111</v>
      </c>
      <c r="G20">
        <v>479.17777777777781</v>
      </c>
      <c r="H20">
        <v>856.71111111111111</v>
      </c>
      <c r="I20">
        <v>390.71111111111111</v>
      </c>
      <c r="J20">
        <v>176.71111111111111</v>
      </c>
      <c r="K20">
        <v>0</v>
      </c>
    </row>
    <row r="21" spans="1:11" x14ac:dyDescent="0.45">
      <c r="C21">
        <v>622.76470588235293</v>
      </c>
      <c r="D21">
        <v>1229.1764705882354</v>
      </c>
      <c r="E21">
        <v>502.11764705882354</v>
      </c>
      <c r="F21">
        <v>14746.058823529413</v>
      </c>
      <c r="G21">
        <v>256</v>
      </c>
      <c r="H21">
        <v>621.70588235294122</v>
      </c>
      <c r="I21">
        <v>410.76470588235293</v>
      </c>
      <c r="J21">
        <v>0</v>
      </c>
      <c r="K21">
        <v>0</v>
      </c>
    </row>
    <row r="22" spans="1:11" x14ac:dyDescent="0.45">
      <c r="C22">
        <v>1848.9708737864078</v>
      </c>
      <c r="D22">
        <v>4603.9902912621355</v>
      </c>
      <c r="E22">
        <v>1610.6407766990292</v>
      </c>
      <c r="F22">
        <v>21906.689320388348</v>
      </c>
      <c r="G22">
        <v>640.44660194174753</v>
      </c>
      <c r="H22">
        <v>1025.5825242718447</v>
      </c>
      <c r="I22">
        <v>663.61165048543694</v>
      </c>
      <c r="J22">
        <v>266.45631067961165</v>
      </c>
      <c r="K22">
        <v>0</v>
      </c>
    </row>
    <row r="23" spans="1:11" x14ac:dyDescent="0.45">
      <c r="C23">
        <v>1286.4087591240875</v>
      </c>
      <c r="D23">
        <v>2277.317518248175</v>
      </c>
      <c r="E23">
        <v>1104.3248175182482</v>
      </c>
      <c r="F23">
        <v>6760.2262773722632</v>
      </c>
      <c r="G23">
        <v>0</v>
      </c>
      <c r="H23">
        <v>970.39416058394158</v>
      </c>
      <c r="I23">
        <v>462.96715328467155</v>
      </c>
      <c r="J23">
        <v>150.55839416058393</v>
      </c>
      <c r="K23">
        <v>0</v>
      </c>
    </row>
    <row r="24" spans="1:11" x14ac:dyDescent="0.45">
      <c r="C24">
        <v>1757.5817757009345</v>
      </c>
      <c r="D24">
        <v>3939.1682242990655</v>
      </c>
      <c r="E24">
        <v>1558.0817757009345</v>
      </c>
      <c r="F24">
        <v>8594.0700934579436</v>
      </c>
      <c r="G24">
        <v>0</v>
      </c>
      <c r="H24">
        <v>1095.6845794392523</v>
      </c>
      <c r="I24">
        <v>573.32943925233644</v>
      </c>
      <c r="J24">
        <v>0</v>
      </c>
      <c r="K24">
        <v>145.6822429906542</v>
      </c>
    </row>
    <row r="25" spans="1:11" x14ac:dyDescent="0.45">
      <c r="C25">
        <v>1313.9764150943397</v>
      </c>
      <c r="D25">
        <v>2238.4150943396226</v>
      </c>
      <c r="E25">
        <v>1065.3584905660377</v>
      </c>
      <c r="F25">
        <v>6613.4528301886794</v>
      </c>
      <c r="G25">
        <v>0</v>
      </c>
      <c r="H25">
        <v>921.9905660377359</v>
      </c>
      <c r="I25">
        <v>478.10377358490564</v>
      </c>
      <c r="J25">
        <v>168.39150943396226</v>
      </c>
      <c r="K25">
        <v>121.1745283018868</v>
      </c>
    </row>
    <row r="26" spans="1:11" x14ac:dyDescent="0.45">
      <c r="C26">
        <v>1377.5785953177258</v>
      </c>
      <c r="D26">
        <v>2427.9732441471574</v>
      </c>
      <c r="E26">
        <v>1085.8026755852843</v>
      </c>
      <c r="F26">
        <v>6653.4046822742475</v>
      </c>
      <c r="G26">
        <v>0</v>
      </c>
      <c r="H26">
        <v>958.5150501672241</v>
      </c>
      <c r="I26">
        <v>443.65551839464882</v>
      </c>
      <c r="J26">
        <v>184.68896321070235</v>
      </c>
      <c r="K26">
        <v>0</v>
      </c>
    </row>
    <row r="27" spans="1:11" x14ac:dyDescent="0.45">
      <c r="C27">
        <v>1165.1623036649214</v>
      </c>
      <c r="D27">
        <v>2228.5654450261782</v>
      </c>
      <c r="E27">
        <v>1076.7434554973822</v>
      </c>
      <c r="F27">
        <v>5891.3612565445028</v>
      </c>
      <c r="G27">
        <v>0</v>
      </c>
      <c r="H27">
        <v>944.27225130890054</v>
      </c>
      <c r="I27">
        <v>469.29319371727746</v>
      </c>
      <c r="J27">
        <v>170.60209424083769</v>
      </c>
      <c r="K27">
        <v>0</v>
      </c>
    </row>
    <row r="28" spans="1:11" x14ac:dyDescent="0.45">
      <c r="C28">
        <v>2143.4151212553493</v>
      </c>
      <c r="D28">
        <v>5257.1112696148357</v>
      </c>
      <c r="E28">
        <v>1895.2482168330955</v>
      </c>
      <c r="F28">
        <v>32149.767475035664</v>
      </c>
      <c r="G28">
        <v>716.60770328102706</v>
      </c>
      <c r="H28">
        <v>1286.0527817403708</v>
      </c>
      <c r="I28">
        <v>859.54065620542087</v>
      </c>
      <c r="J28">
        <v>313.31669044222537</v>
      </c>
      <c r="K28">
        <v>177.65477888730385</v>
      </c>
    </row>
    <row r="30" spans="1:11" x14ac:dyDescent="0.45">
      <c r="A30" s="7" t="s">
        <v>73</v>
      </c>
      <c r="B30" s="8"/>
      <c r="C30" s="8">
        <f>CORREL($C$4:$C$28,C4:C28)</f>
        <v>1</v>
      </c>
      <c r="D30" s="8">
        <f>CORREL($C$4:$C$28,D4:D28)</f>
        <v>0.86522658841817657</v>
      </c>
      <c r="E30" s="8">
        <f t="shared" ref="E30:K30" si="0">CORREL($C$4:$C$28,E4:E28)</f>
        <v>0.96795420712548741</v>
      </c>
      <c r="F30" s="8">
        <f t="shared" si="0"/>
        <v>0.70247755465600314</v>
      </c>
      <c r="G30" s="8">
        <f t="shared" si="0"/>
        <v>0.65372828703833874</v>
      </c>
      <c r="H30" s="8">
        <f t="shared" si="0"/>
        <v>0.85213349815869777</v>
      </c>
      <c r="I30" s="8">
        <f t="shared" si="0"/>
        <v>0.55602673385190682</v>
      </c>
      <c r="J30" s="8">
        <f t="shared" si="0"/>
        <v>0.71036568536037525</v>
      </c>
      <c r="K30" s="8">
        <f t="shared" si="0"/>
        <v>0.34864740544401263</v>
      </c>
    </row>
    <row r="31" spans="1:11" x14ac:dyDescent="0.45">
      <c r="A31" s="7" t="s">
        <v>74</v>
      </c>
      <c r="C31">
        <f>CORREL($D$4:$D$28,C4:C28)</f>
        <v>0.86522658841817657</v>
      </c>
      <c r="D31">
        <f t="shared" ref="D31:K31" si="1">CORREL($D$4:$D$28,D4:D28)</f>
        <v>0.99999999999999989</v>
      </c>
      <c r="E31">
        <f t="shared" si="1"/>
        <v>0.88744006847909629</v>
      </c>
      <c r="F31">
        <f t="shared" si="1"/>
        <v>0.7285486568076841</v>
      </c>
      <c r="G31">
        <f t="shared" si="1"/>
        <v>0.66280037555539129</v>
      </c>
      <c r="H31">
        <f t="shared" si="1"/>
        <v>0.74373524235178978</v>
      </c>
      <c r="I31">
        <f t="shared" si="1"/>
        <v>0.34890066586184243</v>
      </c>
      <c r="J31">
        <f t="shared" si="1"/>
        <v>0.70142142896386561</v>
      </c>
      <c r="K31">
        <f t="shared" si="1"/>
        <v>0.15865670784774913</v>
      </c>
    </row>
    <row r="32" spans="1:11" x14ac:dyDescent="0.45">
      <c r="A32" s="7" t="s">
        <v>75</v>
      </c>
      <c r="C32">
        <f>CORREL($E$4:$E$28,C4:C28)</f>
        <v>0.96795420712548741</v>
      </c>
      <c r="D32">
        <f t="shared" ref="D32:E32" si="2">CORREL($E$4:$E$28,D4:D28)</f>
        <v>0.88744006847909629</v>
      </c>
      <c r="E32">
        <f t="shared" si="2"/>
        <v>1</v>
      </c>
      <c r="F32">
        <f>CORREL($E$4:$E$28,F4:F28)</f>
        <v>0.73810147487794575</v>
      </c>
      <c r="G32">
        <f t="shared" ref="G32:K32" si="3">CORREL($E$4:$E$28,G4:G28)</f>
        <v>0.69461936801899071</v>
      </c>
      <c r="H32">
        <f t="shared" si="3"/>
        <v>0.79202531978308222</v>
      </c>
      <c r="I32">
        <f t="shared" si="3"/>
        <v>0.46468430758699192</v>
      </c>
      <c r="J32">
        <f t="shared" si="3"/>
        <v>0.69907172080520619</v>
      </c>
      <c r="K32">
        <f t="shared" si="3"/>
        <v>0.25161092493730269</v>
      </c>
    </row>
    <row r="33" spans="1:11" x14ac:dyDescent="0.45">
      <c r="A33" s="7" t="s">
        <v>76</v>
      </c>
      <c r="C33">
        <f>CORREL($F$4:$F$28,C4:C28)</f>
        <v>0.70247755465600314</v>
      </c>
      <c r="D33">
        <f t="shared" ref="D33:K33" si="4">CORREL($F$4:$F$28,D4:D28)</f>
        <v>0.7285486568076841</v>
      </c>
      <c r="E33">
        <f t="shared" si="4"/>
        <v>0.73810147487794575</v>
      </c>
      <c r="F33">
        <f t="shared" si="4"/>
        <v>1</v>
      </c>
      <c r="G33">
        <f t="shared" si="4"/>
        <v>0.87223000664493877</v>
      </c>
      <c r="H33">
        <f t="shared" si="4"/>
        <v>0.39881872024452364</v>
      </c>
      <c r="I33">
        <f t="shared" si="4"/>
        <v>0.37410737267897476</v>
      </c>
      <c r="J33">
        <f t="shared" si="4"/>
        <v>0.64180698613256015</v>
      </c>
      <c r="K33">
        <f t="shared" si="4"/>
        <v>0.12855936759859826</v>
      </c>
    </row>
    <row r="34" spans="1:11" x14ac:dyDescent="0.45">
      <c r="A34" s="7" t="s">
        <v>77</v>
      </c>
      <c r="C34">
        <f>CORREL($G$4:$G$28,C4:C28)</f>
        <v>0.65372828703833874</v>
      </c>
      <c r="D34">
        <f t="shared" ref="D34:K34" si="5">CORREL($G$4:$G$28,D4:D28)</f>
        <v>0.66280037555539129</v>
      </c>
      <c r="E34">
        <f t="shared" si="5"/>
        <v>0.69461936801899071</v>
      </c>
      <c r="F34">
        <f t="shared" si="5"/>
        <v>0.87223000664493877</v>
      </c>
      <c r="G34">
        <f t="shared" si="5"/>
        <v>1.0000000000000002</v>
      </c>
      <c r="H34">
        <f t="shared" si="5"/>
        <v>0.31672180740585171</v>
      </c>
      <c r="I34">
        <f t="shared" si="5"/>
        <v>0.38836704672464395</v>
      </c>
      <c r="J34">
        <f t="shared" si="5"/>
        <v>0.6443508742362446</v>
      </c>
      <c r="K34">
        <f t="shared" si="5"/>
        <v>8.2797976497275091E-2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4858-C077-4846-951B-C14C7F906BCC}">
  <dimension ref="A1:B4"/>
  <sheetViews>
    <sheetView workbookViewId="0">
      <selection activeCell="C2" sqref="C2"/>
    </sheetView>
  </sheetViews>
  <sheetFormatPr defaultRowHeight="14.25" x14ac:dyDescent="0.45"/>
  <cols>
    <col min="1" max="1" width="11.19921875" bestFit="1" customWidth="1"/>
    <col min="2" max="2" width="54.33203125" customWidth="1"/>
  </cols>
  <sheetData>
    <row r="1" spans="1:2" x14ac:dyDescent="0.45">
      <c r="A1" t="s">
        <v>2</v>
      </c>
      <c r="B1" t="s">
        <v>78</v>
      </c>
    </row>
    <row r="2" spans="1:2" ht="202.15" customHeight="1" x14ac:dyDescent="0.45">
      <c r="A2" s="14" t="s">
        <v>17</v>
      </c>
      <c r="B2" s="15" t="s">
        <v>79</v>
      </c>
    </row>
    <row r="3" spans="1:2" ht="203.75" customHeight="1" x14ac:dyDescent="0.45">
      <c r="A3" s="14" t="s">
        <v>15</v>
      </c>
      <c r="B3" s="15" t="s">
        <v>80</v>
      </c>
    </row>
    <row r="4" spans="1:2" ht="212.65" customHeight="1" x14ac:dyDescent="0.45">
      <c r="A4" s="14" t="s">
        <v>32</v>
      </c>
      <c r="B4" s="16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88A9-1C22-443F-BE12-E0AA3551FCC4}">
  <dimension ref="A1:G6"/>
  <sheetViews>
    <sheetView topLeftCell="A4" workbookViewId="0">
      <selection activeCell="J16" sqref="J16"/>
    </sheetView>
  </sheetViews>
  <sheetFormatPr defaultRowHeight="14.25" x14ac:dyDescent="0.45"/>
  <cols>
    <col min="1" max="1" width="16.06640625" bestFit="1" customWidth="1"/>
    <col min="2" max="2" width="14.73046875" bestFit="1" customWidth="1"/>
    <col min="3" max="3" width="15.796875" bestFit="1" customWidth="1"/>
    <col min="4" max="4" width="12.796875" bestFit="1" customWidth="1"/>
    <col min="5" max="5" width="15.73046875" bestFit="1" customWidth="1"/>
    <col min="6" max="6" width="15.265625" bestFit="1" customWidth="1"/>
    <col min="7" max="7" width="10.19921875" bestFit="1" customWidth="1"/>
  </cols>
  <sheetData>
    <row r="1" spans="1:7" x14ac:dyDescent="0.45">
      <c r="A1" s="3" t="s">
        <v>71</v>
      </c>
      <c r="B1" s="3" t="s">
        <v>72</v>
      </c>
    </row>
    <row r="2" spans="1:7" x14ac:dyDescent="0.45">
      <c r="A2" s="3" t="s">
        <v>69</v>
      </c>
      <c r="B2" t="s">
        <v>63</v>
      </c>
      <c r="C2" t="s">
        <v>65</v>
      </c>
      <c r="D2" t="s">
        <v>66</v>
      </c>
      <c r="E2" t="s">
        <v>62</v>
      </c>
      <c r="F2" t="s">
        <v>64</v>
      </c>
      <c r="G2" t="s">
        <v>70</v>
      </c>
    </row>
    <row r="3" spans="1:7" x14ac:dyDescent="0.45">
      <c r="A3" s="4" t="s">
        <v>17</v>
      </c>
      <c r="B3" s="5">
        <v>0.56482879969774746</v>
      </c>
      <c r="C3" s="5">
        <v>8.7477644071104171E-2</v>
      </c>
      <c r="D3" s="5">
        <v>2.5855243910449206E-2</v>
      </c>
      <c r="E3" s="5">
        <v>4.1051676894880096E-2</v>
      </c>
      <c r="F3" s="5">
        <v>0.28078663542581911</v>
      </c>
      <c r="G3">
        <v>1</v>
      </c>
    </row>
    <row r="4" spans="1:7" x14ac:dyDescent="0.45">
      <c r="A4" s="4" t="s">
        <v>15</v>
      </c>
      <c r="B4" s="5">
        <v>0.45767638626015372</v>
      </c>
      <c r="C4" s="5">
        <v>9.6930482161002057E-2</v>
      </c>
      <c r="D4" s="5">
        <v>0</v>
      </c>
      <c r="E4" s="5">
        <v>0.22555909978384389</v>
      </c>
      <c r="F4" s="5">
        <v>0.2198340317950003</v>
      </c>
      <c r="G4">
        <v>1</v>
      </c>
    </row>
    <row r="5" spans="1:7" x14ac:dyDescent="0.45">
      <c r="A5" s="4" t="s">
        <v>32</v>
      </c>
      <c r="B5" s="5">
        <v>0.40884875710540591</v>
      </c>
      <c r="C5" s="5">
        <v>9.5499187629510138E-2</v>
      </c>
      <c r="D5" s="5">
        <v>2.1643949707221725E-2</v>
      </c>
      <c r="E5" s="5">
        <v>0.23156614039183682</v>
      </c>
      <c r="F5" s="5">
        <v>0.24244196516602523</v>
      </c>
      <c r="G5">
        <v>0.99999999999999978</v>
      </c>
    </row>
    <row r="6" spans="1:7" x14ac:dyDescent="0.45">
      <c r="A6" s="4" t="s">
        <v>70</v>
      </c>
      <c r="B6">
        <v>1.4313539430633071</v>
      </c>
      <c r="C6">
        <v>0.27990731386161638</v>
      </c>
      <c r="D6">
        <v>4.749919361767093E-2</v>
      </c>
      <c r="E6">
        <v>0.49817691707056083</v>
      </c>
      <c r="F6">
        <v>0.74306263238684467</v>
      </c>
      <c r="G6">
        <v>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54FD-FE78-4A3F-99C1-0CAFBF685F29}">
  <dimension ref="C3:H13"/>
  <sheetViews>
    <sheetView topLeftCell="A10" workbookViewId="0">
      <selection activeCell="J14" sqref="B10:J14"/>
    </sheetView>
  </sheetViews>
  <sheetFormatPr defaultRowHeight="14.25" x14ac:dyDescent="0.45"/>
  <cols>
    <col min="3" max="3" width="11.33203125" customWidth="1"/>
    <col min="4" max="4" width="17.53125" customWidth="1"/>
    <col min="5" max="5" width="15.19921875" customWidth="1"/>
    <col min="6" max="6" width="17.06640625" customWidth="1"/>
    <col min="7" max="7" width="17.59765625" customWidth="1"/>
    <col min="8" max="8" width="14.59765625" customWidth="1"/>
  </cols>
  <sheetData>
    <row r="3" spans="3:8" x14ac:dyDescent="0.45">
      <c r="C3" t="s">
        <v>2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</row>
    <row r="4" spans="3:8" x14ac:dyDescent="0.45">
      <c r="C4" t="s">
        <v>15</v>
      </c>
      <c r="D4">
        <v>456.64008461756515</v>
      </c>
      <c r="E4">
        <v>926.5570927955423</v>
      </c>
      <c r="F4">
        <v>445.04979394265041</v>
      </c>
      <c r="G4">
        <v>196.23390773610345</v>
      </c>
      <c r="H4">
        <v>0</v>
      </c>
    </row>
    <row r="5" spans="3:8" x14ac:dyDescent="0.45">
      <c r="C5" t="s">
        <v>17</v>
      </c>
      <c r="D5">
        <v>71.818218780308939</v>
      </c>
      <c r="E5">
        <v>988.14473313686563</v>
      </c>
      <c r="F5">
        <v>491.22465971940215</v>
      </c>
      <c r="G5">
        <v>153.03853716796883</v>
      </c>
      <c r="H5">
        <v>45.23268485557233</v>
      </c>
    </row>
    <row r="6" spans="3:8" x14ac:dyDescent="0.45">
      <c r="C6" t="s">
        <v>32</v>
      </c>
      <c r="D6">
        <v>610.35035090545261</v>
      </c>
      <c r="E6">
        <v>1077.6229285693078</v>
      </c>
      <c r="F6">
        <v>639.01630118678361</v>
      </c>
      <c r="G6">
        <v>251.71194105592105</v>
      </c>
      <c r="H6">
        <v>57.048030754536171</v>
      </c>
    </row>
    <row r="10" spans="3:8" x14ac:dyDescent="0.45">
      <c r="C10" t="s">
        <v>2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</row>
    <row r="11" spans="3:8" x14ac:dyDescent="0.45">
      <c r="C11" t="s">
        <v>15</v>
      </c>
      <c r="D11" s="2">
        <f>D4/SUM($D$4:$H$4)</f>
        <v>0.22555909978384389</v>
      </c>
      <c r="E11" s="2">
        <f>E4/SUM($D$4:$H$4)</f>
        <v>0.45767638626015372</v>
      </c>
      <c r="F11" s="2">
        <f>F4/SUM($D$4:$H$4)</f>
        <v>0.2198340317950003</v>
      </c>
      <c r="G11" s="2">
        <f>G4/SUM($D$4:$H$4)</f>
        <v>9.6930482161002057E-2</v>
      </c>
      <c r="H11" s="2">
        <f>H4/SUM($D$4:$H$4)</f>
        <v>0</v>
      </c>
    </row>
    <row r="12" spans="3:8" x14ac:dyDescent="0.45">
      <c r="C12" t="s">
        <v>17</v>
      </c>
      <c r="D12" s="2">
        <f>D5/SUM($D$5:$H$5)</f>
        <v>4.1051676894880096E-2</v>
      </c>
      <c r="E12" s="2">
        <f>E5/SUM($D$5:$H$5)</f>
        <v>0.56482879969774746</v>
      </c>
      <c r="F12" s="2">
        <f>F5/SUM($D$5:$H$5)</f>
        <v>0.28078663542581911</v>
      </c>
      <c r="G12" s="2">
        <f>G5/SUM($D$5:$H$5)</f>
        <v>8.7477644071104171E-2</v>
      </c>
      <c r="H12" s="2">
        <f>H5/SUM($D$5:$H$5)</f>
        <v>2.5855243910449206E-2</v>
      </c>
    </row>
    <row r="13" spans="3:8" x14ac:dyDescent="0.45">
      <c r="C13" t="s">
        <v>32</v>
      </c>
      <c r="D13" s="2">
        <f>D6/SUM($D$6:$H$6)</f>
        <v>0.23156614039183682</v>
      </c>
      <c r="E13" s="2">
        <f>E6/SUM($D$6:$H$6)</f>
        <v>0.40884875710540591</v>
      </c>
      <c r="F13" s="2">
        <f>F6/SUM($D$6:$H$6)</f>
        <v>0.24244196516602523</v>
      </c>
      <c r="G13" s="2">
        <f>G6/SUM($D$6:$H$6)</f>
        <v>9.5499187629510138E-2</v>
      </c>
      <c r="H13" s="2">
        <f>H6/SUM($D$6:$H$6)</f>
        <v>2.1643949707221725E-2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4295-5996-485A-B012-47C0FEE0465A}">
  <dimension ref="A1:G17"/>
  <sheetViews>
    <sheetView workbookViewId="0">
      <selection activeCell="F23" sqref="F23"/>
    </sheetView>
  </sheetViews>
  <sheetFormatPr defaultRowHeight="14.25" x14ac:dyDescent="0.45"/>
  <cols>
    <col min="1" max="1" width="11.6640625" bestFit="1" customWidth="1"/>
    <col min="2" max="2" width="15.19921875" bestFit="1" customWidth="1"/>
    <col min="3" max="3" width="12" bestFit="1" customWidth="1"/>
    <col min="5" max="5" width="11.19921875" bestFit="1" customWidth="1"/>
    <col min="6" max="6" width="15.19921875" bestFit="1" customWidth="1"/>
    <col min="7" max="7" width="11.73046875" bestFit="1" customWidth="1"/>
  </cols>
  <sheetData>
    <row r="1" spans="1:7" x14ac:dyDescent="0.45">
      <c r="A1" t="s">
        <v>2</v>
      </c>
      <c r="B1" t="s">
        <v>67</v>
      </c>
      <c r="C1" t="s">
        <v>68</v>
      </c>
    </row>
    <row r="2" spans="1:7" x14ac:dyDescent="0.45">
      <c r="A2" t="s">
        <v>15</v>
      </c>
      <c r="B2" t="s">
        <v>62</v>
      </c>
      <c r="C2">
        <v>0.22555909978384389</v>
      </c>
      <c r="E2" t="s">
        <v>2</v>
      </c>
      <c r="F2" t="s">
        <v>67</v>
      </c>
      <c r="G2" t="s">
        <v>68</v>
      </c>
    </row>
    <row r="3" spans="1:7" x14ac:dyDescent="0.45">
      <c r="A3" t="s">
        <v>15</v>
      </c>
      <c r="B3" t="s">
        <v>63</v>
      </c>
      <c r="C3">
        <v>0.45767638626015372</v>
      </c>
      <c r="E3" t="s">
        <v>15</v>
      </c>
      <c r="F3" t="s">
        <v>62</v>
      </c>
      <c r="G3">
        <v>0.22555909978384389</v>
      </c>
    </row>
    <row r="4" spans="1:7" x14ac:dyDescent="0.45">
      <c r="A4" t="s">
        <v>15</v>
      </c>
      <c r="B4" t="s">
        <v>64</v>
      </c>
      <c r="C4">
        <v>0.2198340317950003</v>
      </c>
      <c r="E4" t="s">
        <v>15</v>
      </c>
      <c r="F4" t="s">
        <v>63</v>
      </c>
      <c r="G4">
        <v>0.45767638626015372</v>
      </c>
    </row>
    <row r="5" spans="1:7" x14ac:dyDescent="0.45">
      <c r="A5" t="s">
        <v>15</v>
      </c>
      <c r="B5" t="s">
        <v>65</v>
      </c>
      <c r="C5">
        <v>9.6930482161002057E-2</v>
      </c>
      <c r="E5" t="s">
        <v>15</v>
      </c>
      <c r="F5" t="s">
        <v>64</v>
      </c>
      <c r="G5">
        <v>0.2198340317950003</v>
      </c>
    </row>
    <row r="6" spans="1:7" x14ac:dyDescent="0.45">
      <c r="A6" t="s">
        <v>15</v>
      </c>
      <c r="B6" t="s">
        <v>66</v>
      </c>
      <c r="C6">
        <v>0</v>
      </c>
      <c r="E6" t="s">
        <v>15</v>
      </c>
      <c r="F6" t="s">
        <v>65</v>
      </c>
      <c r="G6">
        <v>9.6930482161002057E-2</v>
      </c>
    </row>
    <row r="7" spans="1:7" x14ac:dyDescent="0.45">
      <c r="A7" t="s">
        <v>17</v>
      </c>
      <c r="B7" t="s">
        <v>62</v>
      </c>
      <c r="C7">
        <v>4.1051676894880096E-2</v>
      </c>
      <c r="E7" t="s">
        <v>15</v>
      </c>
      <c r="F7" t="s">
        <v>66</v>
      </c>
      <c r="G7">
        <v>0</v>
      </c>
    </row>
    <row r="8" spans="1:7" x14ac:dyDescent="0.45">
      <c r="A8" t="s">
        <v>17</v>
      </c>
      <c r="B8" t="s">
        <v>63</v>
      </c>
      <c r="C8">
        <v>0.56482879969774746</v>
      </c>
      <c r="E8" t="s">
        <v>17</v>
      </c>
      <c r="F8" t="s">
        <v>62</v>
      </c>
      <c r="G8">
        <v>4.1051676894880096E-2</v>
      </c>
    </row>
    <row r="9" spans="1:7" x14ac:dyDescent="0.45">
      <c r="A9" t="s">
        <v>17</v>
      </c>
      <c r="B9" t="s">
        <v>64</v>
      </c>
      <c r="C9">
        <v>0.28078663542581911</v>
      </c>
      <c r="E9" t="s">
        <v>17</v>
      </c>
      <c r="F9" t="s">
        <v>63</v>
      </c>
      <c r="G9">
        <v>0.56482879969774746</v>
      </c>
    </row>
    <row r="10" spans="1:7" x14ac:dyDescent="0.45">
      <c r="A10" t="s">
        <v>17</v>
      </c>
      <c r="B10" t="s">
        <v>65</v>
      </c>
      <c r="C10">
        <v>8.7477644071104171E-2</v>
      </c>
      <c r="E10" t="s">
        <v>17</v>
      </c>
      <c r="F10" t="s">
        <v>64</v>
      </c>
      <c r="G10">
        <v>0.28078663542581911</v>
      </c>
    </row>
    <row r="11" spans="1:7" x14ac:dyDescent="0.45">
      <c r="A11" t="s">
        <v>17</v>
      </c>
      <c r="B11" t="s">
        <v>66</v>
      </c>
      <c r="C11">
        <v>2.5855243910449206E-2</v>
      </c>
      <c r="E11" t="s">
        <v>17</v>
      </c>
      <c r="F11" t="s">
        <v>65</v>
      </c>
      <c r="G11">
        <v>8.7477644071104171E-2</v>
      </c>
    </row>
    <row r="12" spans="1:7" x14ac:dyDescent="0.45">
      <c r="A12" t="s">
        <v>32</v>
      </c>
      <c r="B12" t="s">
        <v>62</v>
      </c>
      <c r="C12">
        <v>0.23156614039183682</v>
      </c>
      <c r="E12" t="s">
        <v>17</v>
      </c>
      <c r="F12" t="s">
        <v>66</v>
      </c>
      <c r="G12">
        <v>2.5855243910449206E-2</v>
      </c>
    </row>
    <row r="13" spans="1:7" x14ac:dyDescent="0.45">
      <c r="A13" t="s">
        <v>32</v>
      </c>
      <c r="B13" t="s">
        <v>63</v>
      </c>
      <c r="C13">
        <v>0.40884875710540591</v>
      </c>
      <c r="E13" t="s">
        <v>32</v>
      </c>
      <c r="F13" t="s">
        <v>62</v>
      </c>
      <c r="G13">
        <v>0.23156614039183682</v>
      </c>
    </row>
    <row r="14" spans="1:7" x14ac:dyDescent="0.45">
      <c r="A14" t="s">
        <v>32</v>
      </c>
      <c r="B14" t="s">
        <v>64</v>
      </c>
      <c r="C14">
        <v>0.24244196516602523</v>
      </c>
      <c r="E14" t="s">
        <v>32</v>
      </c>
      <c r="F14" t="s">
        <v>63</v>
      </c>
      <c r="G14">
        <v>0.40884875710540591</v>
      </c>
    </row>
    <row r="15" spans="1:7" x14ac:dyDescent="0.45">
      <c r="A15" t="s">
        <v>32</v>
      </c>
      <c r="B15" t="s">
        <v>65</v>
      </c>
      <c r="C15">
        <v>9.5499187629510138E-2</v>
      </c>
      <c r="E15" t="s">
        <v>32</v>
      </c>
      <c r="F15" t="s">
        <v>64</v>
      </c>
      <c r="G15">
        <v>0.24244196516602523</v>
      </c>
    </row>
    <row r="16" spans="1:7" x14ac:dyDescent="0.45">
      <c r="A16" t="s">
        <v>32</v>
      </c>
      <c r="B16" t="s">
        <v>66</v>
      </c>
      <c r="C16">
        <v>2.1643949707221725E-2</v>
      </c>
      <c r="E16" t="s">
        <v>32</v>
      </c>
      <c r="F16" t="s">
        <v>65</v>
      </c>
      <c r="G16">
        <v>9.5499187629510138E-2</v>
      </c>
    </row>
    <row r="17" spans="5:7" x14ac:dyDescent="0.45">
      <c r="E17" t="s">
        <v>32</v>
      </c>
      <c r="F17" t="s">
        <v>66</v>
      </c>
      <c r="G17">
        <v>2.1643949707221725E-2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08DD-01D4-4E6A-B518-0DE65114CBFD}">
  <dimension ref="A1:I4"/>
  <sheetViews>
    <sheetView workbookViewId="0">
      <selection sqref="A1:I4"/>
    </sheetView>
  </sheetViews>
  <sheetFormatPr defaultRowHeight="14.25" x14ac:dyDescent="0.45"/>
  <cols>
    <col min="1" max="1" width="11.6640625" bestFit="1" customWidth="1"/>
    <col min="2" max="2" width="15.796875" bestFit="1" customWidth="1"/>
    <col min="3" max="3" width="16.53125" bestFit="1" customWidth="1"/>
    <col min="4" max="4" width="14.1328125" bestFit="1" customWidth="1"/>
    <col min="5" max="5" width="17.9296875" bestFit="1" customWidth="1"/>
    <col min="6" max="6" width="15.59765625" bestFit="1" customWidth="1"/>
    <col min="7" max="7" width="17.46484375" bestFit="1" customWidth="1"/>
    <col min="8" max="8" width="18" bestFit="1" customWidth="1"/>
    <col min="9" max="9" width="15" bestFit="1" customWidth="1"/>
  </cols>
  <sheetData>
    <row r="1" spans="1:9" x14ac:dyDescent="0.45">
      <c r="A1" t="s">
        <v>2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45">
      <c r="A2" t="s">
        <v>15</v>
      </c>
      <c r="B2">
        <v>318</v>
      </c>
      <c r="C2">
        <v>12593.906196211999</v>
      </c>
      <c r="D2">
        <v>1397.5258398725759</v>
      </c>
      <c r="E2">
        <v>456.64008461756515</v>
      </c>
      <c r="F2">
        <v>926.5570927955423</v>
      </c>
      <c r="G2">
        <v>445.04979394265041</v>
      </c>
      <c r="H2">
        <v>196.23390773610345</v>
      </c>
      <c r="I2">
        <v>0</v>
      </c>
    </row>
    <row r="3" spans="1:9" x14ac:dyDescent="0.45">
      <c r="A3" t="s">
        <v>17</v>
      </c>
      <c r="B3">
        <v>312.07142857142856</v>
      </c>
      <c r="C3">
        <v>11828.849748559531</v>
      </c>
      <c r="D3">
        <v>1331.257287874543</v>
      </c>
      <c r="E3">
        <v>71.818218780308939</v>
      </c>
      <c r="F3">
        <v>988.14473313686563</v>
      </c>
      <c r="G3">
        <v>491.22465971940215</v>
      </c>
      <c r="H3">
        <v>153.03853716796883</v>
      </c>
      <c r="I3">
        <v>45.23268485557233</v>
      </c>
    </row>
    <row r="4" spans="1:9" x14ac:dyDescent="0.45">
      <c r="A4" t="s">
        <v>32</v>
      </c>
      <c r="B4">
        <v>249.16666666666666</v>
      </c>
      <c r="C4">
        <v>14508.802801059448</v>
      </c>
      <c r="D4">
        <v>1888.4086961565804</v>
      </c>
      <c r="E4">
        <v>610.35035090545261</v>
      </c>
      <c r="F4">
        <v>1077.6229285693078</v>
      </c>
      <c r="G4">
        <v>639.01630118678361</v>
      </c>
      <c r="H4">
        <v>251.71194105592105</v>
      </c>
      <c r="I4">
        <v>57.048030754536171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9CB0-B3D8-443C-951E-005A2E03C41F}">
  <dimension ref="A1:N26"/>
  <sheetViews>
    <sheetView workbookViewId="0">
      <selection sqref="A1:N26"/>
    </sheetView>
  </sheetViews>
  <sheetFormatPr defaultRowHeight="14.25" x14ac:dyDescent="0.45"/>
  <cols>
    <col min="1" max="1" width="23.3984375" bestFit="1" customWidth="1"/>
    <col min="2" max="2" width="7.1328125" bestFit="1" customWidth="1"/>
    <col min="3" max="3" width="11.6640625" bestFit="1" customWidth="1"/>
    <col min="4" max="4" width="16.59765625" bestFit="1" customWidth="1"/>
    <col min="5" max="5" width="12.46484375" bestFit="1" customWidth="1"/>
    <col min="6" max="6" width="15.06640625" bestFit="1" customWidth="1"/>
    <col min="7" max="7" width="14.06640625" bestFit="1" customWidth="1"/>
    <col min="8" max="8" width="18.46484375" bestFit="1" customWidth="1"/>
    <col min="9" max="9" width="12.796875" bestFit="1" customWidth="1"/>
    <col min="10" max="10" width="13.86328125" bestFit="1" customWidth="1"/>
    <col min="11" max="11" width="20.33203125" bestFit="1" customWidth="1"/>
    <col min="12" max="12" width="17.46484375" bestFit="1" customWidth="1"/>
    <col min="13" max="13" width="18.9296875" bestFit="1" customWidth="1"/>
    <col min="14" max="14" width="15.597656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10</v>
      </c>
      <c r="M1" t="s">
        <v>11</v>
      </c>
      <c r="N1" t="s">
        <v>12</v>
      </c>
    </row>
    <row r="2" spans="1:14" x14ac:dyDescent="0.45">
      <c r="A2" t="s">
        <v>13</v>
      </c>
      <c r="B2" t="s">
        <v>14</v>
      </c>
      <c r="C2" t="s">
        <v>15</v>
      </c>
      <c r="D2">
        <v>652</v>
      </c>
      <c r="E2">
        <v>14233159</v>
      </c>
      <c r="F2">
        <v>1169967</v>
      </c>
      <c r="G2">
        <v>3689547</v>
      </c>
      <c r="H2">
        <v>1071142</v>
      </c>
      <c r="I2">
        <v>15846523</v>
      </c>
      <c r="J2">
        <v>363257</v>
      </c>
      <c r="K2">
        <v>692237</v>
      </c>
      <c r="L2">
        <v>420353</v>
      </c>
      <c r="M2">
        <v>165332</v>
      </c>
      <c r="N2">
        <v>0</v>
      </c>
    </row>
    <row r="3" spans="1:14" x14ac:dyDescent="0.45">
      <c r="A3" t="s">
        <v>16</v>
      </c>
      <c r="B3" t="s">
        <v>14</v>
      </c>
      <c r="C3" t="s">
        <v>17</v>
      </c>
      <c r="D3">
        <v>325</v>
      </c>
      <c r="E3">
        <v>4375103</v>
      </c>
      <c r="F3">
        <v>421635</v>
      </c>
      <c r="G3">
        <v>1158625</v>
      </c>
      <c r="H3">
        <v>358952</v>
      </c>
      <c r="I3">
        <v>1986240</v>
      </c>
      <c r="J3">
        <v>0</v>
      </c>
      <c r="K3">
        <v>321564</v>
      </c>
      <c r="L3">
        <v>174255</v>
      </c>
      <c r="M3">
        <v>52362</v>
      </c>
      <c r="N3">
        <v>40258</v>
      </c>
    </row>
    <row r="4" spans="1:14" x14ac:dyDescent="0.45">
      <c r="A4" t="s">
        <v>18</v>
      </c>
      <c r="B4" t="s">
        <v>19</v>
      </c>
      <c r="C4" t="s">
        <v>17</v>
      </c>
      <c r="D4">
        <v>246</v>
      </c>
      <c r="E4">
        <v>3258643</v>
      </c>
      <c r="F4">
        <v>310201</v>
      </c>
      <c r="G4">
        <v>810256</v>
      </c>
      <c r="H4">
        <v>264896</v>
      </c>
      <c r="I4">
        <v>1460230</v>
      </c>
      <c r="J4">
        <v>0</v>
      </c>
      <c r="K4">
        <v>241365</v>
      </c>
      <c r="L4">
        <v>125633</v>
      </c>
      <c r="M4">
        <v>39652</v>
      </c>
      <c r="N4">
        <v>0</v>
      </c>
    </row>
    <row r="5" spans="1:14" x14ac:dyDescent="0.45">
      <c r="A5" t="s">
        <v>20</v>
      </c>
      <c r="B5" t="s">
        <v>21</v>
      </c>
      <c r="C5" t="s">
        <v>17</v>
      </c>
      <c r="D5">
        <v>553</v>
      </c>
      <c r="E5">
        <v>5487934</v>
      </c>
      <c r="F5">
        <v>755352</v>
      </c>
      <c r="G5">
        <v>1652352</v>
      </c>
      <c r="H5">
        <v>635888</v>
      </c>
      <c r="I5">
        <v>3520641</v>
      </c>
      <c r="J5">
        <v>0</v>
      </c>
      <c r="K5">
        <v>564232</v>
      </c>
      <c r="L5">
        <v>301256</v>
      </c>
      <c r="M5">
        <v>99635</v>
      </c>
      <c r="N5">
        <v>0</v>
      </c>
    </row>
    <row r="6" spans="1:14" x14ac:dyDescent="0.45">
      <c r="A6" t="s">
        <v>22</v>
      </c>
      <c r="B6" t="s">
        <v>19</v>
      </c>
      <c r="C6" t="s">
        <v>15</v>
      </c>
      <c r="D6">
        <v>501</v>
      </c>
      <c r="E6">
        <v>7856953</v>
      </c>
      <c r="F6">
        <v>814576</v>
      </c>
      <c r="G6">
        <v>2789654</v>
      </c>
      <c r="H6">
        <v>785635</v>
      </c>
      <c r="I6">
        <v>11582356</v>
      </c>
      <c r="J6">
        <v>215683</v>
      </c>
      <c r="K6">
        <v>523699</v>
      </c>
      <c r="L6">
        <v>0</v>
      </c>
      <c r="M6">
        <v>122457</v>
      </c>
      <c r="N6">
        <v>0</v>
      </c>
    </row>
    <row r="7" spans="1:14" x14ac:dyDescent="0.45">
      <c r="A7" t="s">
        <v>23</v>
      </c>
      <c r="B7" t="s">
        <v>14</v>
      </c>
      <c r="C7" t="s">
        <v>17</v>
      </c>
      <c r="D7">
        <v>488</v>
      </c>
      <c r="E7">
        <v>5187961</v>
      </c>
      <c r="F7">
        <v>652325</v>
      </c>
      <c r="G7">
        <v>1352625</v>
      </c>
      <c r="H7">
        <v>523653</v>
      </c>
      <c r="I7">
        <v>3254609</v>
      </c>
      <c r="J7">
        <v>254963</v>
      </c>
      <c r="K7">
        <v>488932</v>
      </c>
      <c r="L7">
        <v>254896</v>
      </c>
      <c r="M7">
        <v>82365</v>
      </c>
      <c r="N7">
        <v>62435</v>
      </c>
    </row>
    <row r="8" spans="1:14" x14ac:dyDescent="0.45">
      <c r="A8" t="s">
        <v>24</v>
      </c>
      <c r="B8" t="s">
        <v>21</v>
      </c>
      <c r="C8" t="s">
        <v>17</v>
      </c>
      <c r="D8">
        <v>285</v>
      </c>
      <c r="E8">
        <v>2987435</v>
      </c>
      <c r="F8">
        <v>361274</v>
      </c>
      <c r="G8">
        <v>650236</v>
      </c>
      <c r="H8">
        <v>301853</v>
      </c>
      <c r="I8">
        <v>2035615</v>
      </c>
      <c r="J8">
        <v>0</v>
      </c>
      <c r="K8">
        <v>274588</v>
      </c>
      <c r="L8">
        <v>135689</v>
      </c>
      <c r="M8">
        <v>45286</v>
      </c>
      <c r="N8">
        <v>32658</v>
      </c>
    </row>
    <row r="9" spans="1:14" x14ac:dyDescent="0.45">
      <c r="A9" t="s">
        <v>25</v>
      </c>
      <c r="B9" t="s">
        <v>21</v>
      </c>
      <c r="C9" t="s">
        <v>17</v>
      </c>
      <c r="D9">
        <v>623</v>
      </c>
      <c r="E9">
        <v>9010004</v>
      </c>
      <c r="F9">
        <v>904896</v>
      </c>
      <c r="G9">
        <v>2258633</v>
      </c>
      <c r="H9">
        <v>709365</v>
      </c>
      <c r="I9">
        <v>4458690</v>
      </c>
      <c r="J9">
        <v>0</v>
      </c>
      <c r="K9">
        <v>701252</v>
      </c>
      <c r="L9">
        <v>352165</v>
      </c>
      <c r="M9">
        <v>125634</v>
      </c>
      <c r="N9">
        <v>0</v>
      </c>
    </row>
    <row r="10" spans="1:14" x14ac:dyDescent="0.45">
      <c r="A10" t="s">
        <v>26</v>
      </c>
      <c r="B10" t="s">
        <v>14</v>
      </c>
      <c r="C10" t="s">
        <v>17</v>
      </c>
      <c r="D10">
        <v>198</v>
      </c>
      <c r="E10">
        <v>3121752</v>
      </c>
      <c r="F10">
        <v>320258</v>
      </c>
      <c r="G10">
        <v>852457</v>
      </c>
      <c r="H10">
        <v>298565</v>
      </c>
      <c r="I10">
        <v>1652250</v>
      </c>
      <c r="J10">
        <v>95632</v>
      </c>
      <c r="K10">
        <v>201546</v>
      </c>
      <c r="L10">
        <v>104563</v>
      </c>
      <c r="M10">
        <v>41277</v>
      </c>
      <c r="N10">
        <v>0</v>
      </c>
    </row>
    <row r="11" spans="1:14" x14ac:dyDescent="0.45">
      <c r="A11" t="s">
        <v>28</v>
      </c>
      <c r="B11" t="s">
        <v>21</v>
      </c>
      <c r="C11" t="s">
        <v>15</v>
      </c>
      <c r="D11">
        <v>322</v>
      </c>
      <c r="E11">
        <v>5290000</v>
      </c>
      <c r="F11">
        <v>560893</v>
      </c>
      <c r="G11">
        <v>1685123</v>
      </c>
      <c r="H11">
        <v>489659</v>
      </c>
      <c r="I11">
        <v>7125632</v>
      </c>
      <c r="J11">
        <v>166353</v>
      </c>
      <c r="K11">
        <v>354656</v>
      </c>
      <c r="L11">
        <v>201587</v>
      </c>
      <c r="M11">
        <v>85522</v>
      </c>
      <c r="N11">
        <v>0</v>
      </c>
    </row>
    <row r="12" spans="1:14" x14ac:dyDescent="0.45">
      <c r="A12" t="s">
        <v>29</v>
      </c>
      <c r="B12" t="s">
        <v>30</v>
      </c>
      <c r="C12" t="s">
        <v>17</v>
      </c>
      <c r="D12">
        <v>175</v>
      </c>
      <c r="E12">
        <v>1925000</v>
      </c>
      <c r="F12">
        <v>212524</v>
      </c>
      <c r="G12">
        <v>398956</v>
      </c>
      <c r="H12">
        <v>184253</v>
      </c>
      <c r="I12">
        <v>1152635</v>
      </c>
      <c r="J12">
        <v>0</v>
      </c>
      <c r="K12">
        <v>173222</v>
      </c>
      <c r="L12">
        <v>74236</v>
      </c>
      <c r="M12">
        <v>29668</v>
      </c>
      <c r="N12">
        <v>0</v>
      </c>
    </row>
    <row r="13" spans="1:14" x14ac:dyDescent="0.45">
      <c r="A13" t="s">
        <v>31</v>
      </c>
      <c r="B13" t="s">
        <v>14</v>
      </c>
      <c r="C13" t="s">
        <v>32</v>
      </c>
      <c r="D13">
        <v>461</v>
      </c>
      <c r="E13">
        <v>7985326</v>
      </c>
      <c r="F13">
        <v>1025356</v>
      </c>
      <c r="G13">
        <v>2356988</v>
      </c>
      <c r="H13">
        <v>842112</v>
      </c>
      <c r="I13">
        <v>13568264</v>
      </c>
      <c r="J13">
        <v>318962</v>
      </c>
      <c r="K13">
        <v>569935</v>
      </c>
      <c r="L13">
        <v>352635</v>
      </c>
      <c r="M13">
        <v>125644</v>
      </c>
      <c r="N13">
        <v>75896</v>
      </c>
    </row>
    <row r="14" spans="1:14" x14ac:dyDescent="0.45">
      <c r="A14" t="s">
        <v>33</v>
      </c>
      <c r="B14" t="s">
        <v>21</v>
      </c>
      <c r="C14" t="s">
        <v>17</v>
      </c>
      <c r="D14">
        <v>72</v>
      </c>
      <c r="E14">
        <v>359999</v>
      </c>
      <c r="F14">
        <v>66523</v>
      </c>
      <c r="G14">
        <v>109635</v>
      </c>
      <c r="H14">
        <v>69853</v>
      </c>
      <c r="I14">
        <v>325624</v>
      </c>
      <c r="J14">
        <v>0</v>
      </c>
      <c r="K14">
        <v>61455</v>
      </c>
      <c r="L14">
        <v>24635</v>
      </c>
      <c r="M14">
        <v>4211</v>
      </c>
      <c r="N14">
        <v>0</v>
      </c>
    </row>
    <row r="15" spans="1:14" x14ac:dyDescent="0.45">
      <c r="A15" t="s">
        <v>34</v>
      </c>
      <c r="B15" t="s">
        <v>30</v>
      </c>
      <c r="C15" t="s">
        <v>32</v>
      </c>
      <c r="D15">
        <v>119</v>
      </c>
      <c r="E15">
        <v>1546932</v>
      </c>
      <c r="F15">
        <v>225699</v>
      </c>
      <c r="G15">
        <v>498666</v>
      </c>
      <c r="H15">
        <v>201568</v>
      </c>
      <c r="I15">
        <v>2568930</v>
      </c>
      <c r="J15">
        <v>71255</v>
      </c>
      <c r="K15">
        <v>125635</v>
      </c>
      <c r="L15">
        <v>75698</v>
      </c>
      <c r="M15">
        <v>31524</v>
      </c>
      <c r="N15">
        <v>0</v>
      </c>
    </row>
    <row r="16" spans="1:14" x14ac:dyDescent="0.45">
      <c r="A16" t="s">
        <v>35</v>
      </c>
      <c r="B16" t="s">
        <v>21</v>
      </c>
      <c r="C16" t="s">
        <v>32</v>
      </c>
      <c r="D16">
        <v>66</v>
      </c>
      <c r="E16">
        <v>625342</v>
      </c>
      <c r="F16">
        <v>109888</v>
      </c>
      <c r="G16">
        <v>225698</v>
      </c>
      <c r="H16">
        <v>101256</v>
      </c>
      <c r="I16">
        <v>1256304</v>
      </c>
      <c r="J16">
        <v>35323</v>
      </c>
      <c r="K16">
        <v>66352</v>
      </c>
      <c r="L16">
        <v>34266</v>
      </c>
      <c r="M16">
        <v>14278</v>
      </c>
      <c r="N16">
        <v>0</v>
      </c>
    </row>
    <row r="17" spans="1:14" x14ac:dyDescent="0.45">
      <c r="A17" t="s">
        <v>36</v>
      </c>
      <c r="B17" t="s">
        <v>37</v>
      </c>
      <c r="C17" t="s">
        <v>15</v>
      </c>
      <c r="D17">
        <v>98</v>
      </c>
      <c r="E17">
        <v>640402</v>
      </c>
      <c r="F17">
        <v>117858</v>
      </c>
      <c r="G17">
        <v>285964</v>
      </c>
      <c r="H17">
        <v>115458</v>
      </c>
      <c r="I17">
        <v>1986305</v>
      </c>
      <c r="J17">
        <v>51247</v>
      </c>
      <c r="K17">
        <v>78659</v>
      </c>
      <c r="L17">
        <v>53285</v>
      </c>
      <c r="M17">
        <v>21322</v>
      </c>
      <c r="N17">
        <v>0</v>
      </c>
    </row>
    <row r="18" spans="1:14" x14ac:dyDescent="0.45">
      <c r="A18" t="s">
        <v>38</v>
      </c>
      <c r="B18" t="s">
        <v>39</v>
      </c>
      <c r="C18" t="s">
        <v>32</v>
      </c>
      <c r="D18">
        <v>45</v>
      </c>
      <c r="E18">
        <v>385724</v>
      </c>
      <c r="F18">
        <v>69852</v>
      </c>
      <c r="G18">
        <v>144875</v>
      </c>
      <c r="H18">
        <v>59683</v>
      </c>
      <c r="I18">
        <v>852314</v>
      </c>
      <c r="J18">
        <v>21563</v>
      </c>
      <c r="K18">
        <v>38552</v>
      </c>
      <c r="L18">
        <v>17582</v>
      </c>
      <c r="M18">
        <v>7952</v>
      </c>
      <c r="N18">
        <v>0</v>
      </c>
    </row>
    <row r="19" spans="1:14" x14ac:dyDescent="0.45">
      <c r="A19" t="s">
        <v>40</v>
      </c>
      <c r="B19" t="s">
        <v>39</v>
      </c>
      <c r="C19" t="s">
        <v>15</v>
      </c>
      <c r="D19">
        <v>17</v>
      </c>
      <c r="E19">
        <v>42393</v>
      </c>
      <c r="F19">
        <v>10587</v>
      </c>
      <c r="G19">
        <v>20896</v>
      </c>
      <c r="H19">
        <v>8536</v>
      </c>
      <c r="I19">
        <v>250683</v>
      </c>
      <c r="J19">
        <v>4352</v>
      </c>
      <c r="K19">
        <v>10569</v>
      </c>
      <c r="L19">
        <v>6983</v>
      </c>
      <c r="M19">
        <v>0</v>
      </c>
      <c r="N19">
        <v>0</v>
      </c>
    </row>
    <row r="20" spans="1:14" x14ac:dyDescent="0.45">
      <c r="A20" t="s">
        <v>41</v>
      </c>
      <c r="B20" t="s">
        <v>21</v>
      </c>
      <c r="C20" t="s">
        <v>32</v>
      </c>
      <c r="D20">
        <v>103</v>
      </c>
      <c r="E20">
        <v>1286497</v>
      </c>
      <c r="F20">
        <v>190444</v>
      </c>
      <c r="G20">
        <v>474211</v>
      </c>
      <c r="H20">
        <v>165896</v>
      </c>
      <c r="I20">
        <v>2256389</v>
      </c>
      <c r="J20">
        <v>65966</v>
      </c>
      <c r="K20">
        <v>105635</v>
      </c>
      <c r="L20">
        <v>68352</v>
      </c>
      <c r="M20">
        <v>27445</v>
      </c>
      <c r="N20">
        <v>0</v>
      </c>
    </row>
    <row r="21" spans="1:14" x14ac:dyDescent="0.45">
      <c r="A21" t="s">
        <v>42</v>
      </c>
      <c r="B21" t="s">
        <v>21</v>
      </c>
      <c r="C21" t="s">
        <v>17</v>
      </c>
      <c r="D21">
        <v>274</v>
      </c>
      <c r="E21">
        <v>2888653</v>
      </c>
      <c r="F21">
        <v>352476</v>
      </c>
      <c r="G21">
        <v>623985</v>
      </c>
      <c r="H21">
        <v>302585</v>
      </c>
      <c r="I21">
        <v>1852302</v>
      </c>
      <c r="J21">
        <v>0</v>
      </c>
      <c r="K21">
        <v>265888</v>
      </c>
      <c r="L21">
        <v>126853</v>
      </c>
      <c r="M21">
        <v>41253</v>
      </c>
      <c r="N21">
        <v>0</v>
      </c>
    </row>
    <row r="22" spans="1:14" x14ac:dyDescent="0.45">
      <c r="A22" t="s">
        <v>43</v>
      </c>
      <c r="B22" t="s">
        <v>19</v>
      </c>
      <c r="C22" t="s">
        <v>17</v>
      </c>
      <c r="D22">
        <v>428</v>
      </c>
      <c r="E22">
        <v>6313489</v>
      </c>
      <c r="F22">
        <v>752245</v>
      </c>
      <c r="G22">
        <v>1685964</v>
      </c>
      <c r="H22">
        <v>666859</v>
      </c>
      <c r="I22">
        <v>3678262</v>
      </c>
      <c r="J22">
        <v>0</v>
      </c>
      <c r="K22">
        <v>468953</v>
      </c>
      <c r="L22">
        <v>245385</v>
      </c>
      <c r="M22">
        <v>0</v>
      </c>
      <c r="N22">
        <v>62352</v>
      </c>
    </row>
    <row r="23" spans="1:14" x14ac:dyDescent="0.45">
      <c r="A23" t="s">
        <v>44</v>
      </c>
      <c r="B23" t="s">
        <v>14</v>
      </c>
      <c r="C23" t="s">
        <v>17</v>
      </c>
      <c r="D23">
        <v>212</v>
      </c>
      <c r="E23">
        <v>2685931</v>
      </c>
      <c r="F23">
        <v>278563</v>
      </c>
      <c r="G23">
        <v>474544</v>
      </c>
      <c r="H23">
        <v>225856</v>
      </c>
      <c r="I23">
        <v>1402052</v>
      </c>
      <c r="J23">
        <v>0</v>
      </c>
      <c r="K23">
        <v>195462</v>
      </c>
      <c r="L23">
        <v>101358</v>
      </c>
      <c r="M23">
        <v>35699</v>
      </c>
      <c r="N23">
        <v>25689</v>
      </c>
    </row>
    <row r="24" spans="1:14" x14ac:dyDescent="0.45">
      <c r="A24" t="s">
        <v>45</v>
      </c>
      <c r="B24" t="s">
        <v>19</v>
      </c>
      <c r="C24" t="s">
        <v>17</v>
      </c>
      <c r="D24">
        <v>299</v>
      </c>
      <c r="E24">
        <v>3251487</v>
      </c>
      <c r="F24">
        <v>411896</v>
      </c>
      <c r="G24">
        <v>725964</v>
      </c>
      <c r="H24">
        <v>324655</v>
      </c>
      <c r="I24">
        <v>1989368</v>
      </c>
      <c r="J24">
        <v>0</v>
      </c>
      <c r="K24">
        <v>286596</v>
      </c>
      <c r="L24">
        <v>132653</v>
      </c>
      <c r="M24">
        <v>55222</v>
      </c>
      <c r="N24">
        <v>0</v>
      </c>
    </row>
    <row r="25" spans="1:14" x14ac:dyDescent="0.45">
      <c r="A25" t="s">
        <v>46</v>
      </c>
      <c r="B25" t="s">
        <v>21</v>
      </c>
      <c r="C25" t="s">
        <v>17</v>
      </c>
      <c r="D25">
        <v>191</v>
      </c>
      <c r="E25">
        <v>2443254</v>
      </c>
      <c r="F25">
        <v>222546</v>
      </c>
      <c r="G25">
        <v>425656</v>
      </c>
      <c r="H25">
        <v>205658</v>
      </c>
      <c r="I25">
        <v>1125250</v>
      </c>
      <c r="J25">
        <v>0</v>
      </c>
      <c r="K25">
        <v>180356</v>
      </c>
      <c r="L25">
        <v>89635</v>
      </c>
      <c r="M25">
        <v>32585</v>
      </c>
      <c r="N25">
        <v>0</v>
      </c>
    </row>
    <row r="26" spans="1:14" x14ac:dyDescent="0.45">
      <c r="A26" t="s">
        <v>47</v>
      </c>
      <c r="B26" t="s">
        <v>14</v>
      </c>
      <c r="C26" t="s">
        <v>32</v>
      </c>
      <c r="D26">
        <v>701</v>
      </c>
      <c r="E26">
        <v>18362593</v>
      </c>
      <c r="F26">
        <v>1502534</v>
      </c>
      <c r="G26">
        <v>3685235</v>
      </c>
      <c r="H26">
        <v>1328569</v>
      </c>
      <c r="I26">
        <v>22536987</v>
      </c>
      <c r="J26">
        <v>502342</v>
      </c>
      <c r="K26">
        <v>901523</v>
      </c>
      <c r="L26">
        <v>602538</v>
      </c>
      <c r="M26">
        <v>219635</v>
      </c>
      <c r="N26">
        <v>124536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f 7 e 9 3 b - 0 d f a - 4 3 5 0 - 9 0 2 2 - 1 5 3 6 9 2 a b f f 2 1 "   x m l n s = " h t t p : / / s c h e m a s . m i c r o s o f t . c o m / D a t a M a s h u p " > A A A A A E U H A A B Q S w M E F A A C A A g A A F V Z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A V V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F V Z W Q W G S P V A B A A A G C U A A B M A H A B G b 3 J t d W x h c y 9 T Z W N 0 a W 9 u M S 5 t I K I Y A C i g F A A A A A A A A A A A A A A A A A A A A A A A A A A A A O 1 Y 3 U / b M B B / R + r / Y I W X I k X d A r S A E A 9 d G d 2 0 D S Z g T F P F g 2 n d N i K 1 K 8 d h F N T / f X b S U n + c m z J N k z a F B x C + y / 3 O 9 / G z z y n p i 5 h R d F X 8 j Y 5 r W 7 W t d I w 5 G a B r f J e Q C J 2 g h I j a F p I / V y z j f S J X 3 j / 2 S d L o Z J w T K r 4 z f n / H 2 H 1 9 5 7 l 3 j i f k J C i + D G 7 n v Q 6 j Q q r c h o W B 7 a A z x n S k j M + m J J C W c t X G N c c 0 H T I + 6 b A k m 1 A l T O s F W v j 8 H F w J x g k 6 z y Z 3 h C N M B 0 j B B C E S U g 8 J 8 i j m I V J a W E C r 6 t s c z h a d 4 l m K C v n F l F A p / 0 h F a 7 + h l H O F j z S N B w R d 4 Y S k r v Q D E + i M s Y F P v v j 6 C + a j 2 G + 8 m 5 F U o A 7 L q H B 1 z j K S o C 5 O E k Y B g M 4 4 7 t 8 T 6 s N v n 9 6 g L u 2 i + t f 4 6 Q n v e L T e E U y R Y K i T T X 2 G z j h 7 k j A / 2 C j j w q d 0 y h g / x e k Y k s 9 3 X v J / S a Y J 7 s s C u M F J p l X A Y j 1 f r V t l E g Y t 9 E n + b j a a 6 u 9 C l S + / u Z b 5 D I 1 E e / E i L 6 D l V 0 i z J A n f O l i 5 N I R K x y 4 W t z y c g o B L w E 6 6 k 2 Z f Y s F U e p J n p 2 u + U 9 u K q S 9 o O i t I q W w z J F Q Q g 4 o c K n K o y O H / J w c t Y h P 2 I A N R t G K q R 0 w J F s t O y K I g 9 D W q Z r w 9 G C j T W S r Y Z G V Z r h Z m 6 y 7 8 K k y p 8 h R N p e U B n s l 1 g v t j 1 N P D f v u m Z y X m F o a O Y G z D u 0 U K h y q F M L S Z 4 Y 3 B d 8 v B I 2 3 b k 7 x c v B s v q m k t u N 5 M U Q n p 2 q 4 q + v X E P y d T m u f 6 h Q / B a N m K 3 o 3 p i p 6 i 2 Y O D Z 2 5 x F b x R 3 l p 9 1 V q + A G r d t 3 E K 9 8 t T u P f S y q O i l R 1 8 v c 8 3 R m 6 W I + / r p A F X r k E p G 2 O 3 y r G b C j u n J Q / y N s x e G / t w U O 5 D a 8 m F q S L D v i R D w x X 0 4 o v D l x t 7 c V j u x Y F G v r O C f O G I A A S 9 s R 9 H 5 X 4 c G m w P u 2 A e B h t z y e 6 r u O Q o 5 x K v J z Z J r A + d r b 0 + 3 b Y 2 X K C 2 l q + F P H Q G U 4 2 z L Z g R P M x n H Y a R / z A 2 8 x I 6 d 9 d / 7 T p i z i p W F M x h Z R o / y L 1 F 1 a R S T S r V p F J N K t W k U k 0 q 1 a R S T S r V p F J N K t W k U k 0 q f + 0 6 0 u U s m 8 q N X b K f 2 l 0 k X 3 V v C 4 r 6 z Z u g / F / e h G + 6 a H k 6 L Y v + c 5 y K R v u B c D w i 9 R 5 8 d s m 6 X 2 Y m S R S u n k l l 1 A w V Y N d f G 6 W 2 9 b g j 2 D p U T K V 2 7 f w B d s H K L z V c d N U a s 0 D b l R r V G x u 2 u r 2 2 + U s B h j r P e M L s p 6 J S 8 8 v C h i 3 D b F h u V N H z Y u 6 A r D r s v d 6 c R R X + M n 6 d l z a / + O 1 a N 0 G v Z Y M Z G R 8 Q D s 8 p u W j F j Q a F h N a T g B N Q K C T g f m x a A R g B b G S w C 4 E O g u o f L F m z 0 O x X H j t O + j N P R o t n n t 9 9 4 2 n 9 6 T c e 8 J 0 G i p d 9 r r r h g z S s a E I q d n A h H a 2 p P Q f 3 t y K w U H k u R B d i r N e o + e D h H G J B W w g e 3 2 X 5 A 1 d Q v F H o z U B l T s B W U I I V i u u W C v 3 i y U N e 3 I l M B h W y N Y N i r z r o x X B I e D C 3 y 8 t E P v 4 F U E s B A i 0 A F A A C A A g A A F V Z W X j M R G K j A A A A 9 Q A A A B I A A A A A A A A A A A A A A A A A A A A A A E N v b m Z p Z y 9 Q Y W N r Y W d l L n h t b F B L A Q I t A B Q A A g A I A A B V W V k P y u m r p A A A A O k A A A A T A A A A A A A A A A A A A A A A A O 8 A A A B b Q 2 9 u d G V u d F 9 U e X B l c 1 0 u e G 1 s U E s B A i 0 A F A A C A A g A A F V Z W Q W G S P V A B A A A G C U A A B M A A A A A A A A A A A A A A A A A 4 A E A A E Z v c m 1 1 b G F z L 1 N l Y 3 R p b 2 4 x L m 1 Q S w U G A A A A A A M A A w D C A A A A b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0 w A A A A A A A C B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R k O W I z M W Y t Z m Q x N i 0 0 Z T A 4 L W F i O D A t N G Q 0 N 2 V m M T c 1 O T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l Q w O D o y M z o w N S 4 w M D I w N D A 3 W i I g L z 4 8 R W 5 0 c n k g V H l w Z T 0 i R m l s b E N v b H V t b l R 5 c G V z I i B W Y W x 1 Z T 0 i c 0 J n W U d C U V V G Q l F V R k J R V U Z C U V U 9 I i A v P j x F b n R y e S B U e X B l P S J G a W x s Q 2 9 s d W 1 u T m F t Z X M i I F Z h b H V l P S J z W y Z x d W 9 0 O 1 N 0 b 3 J l I E 5 1 b W J l c i B h b m Q g T m F t Z S Z x d W 9 0 O y w m c X V v d D t T d G F 0 Z S Z x d W 9 0 O y w m c X V v d D t T d G 9 y Z S B U e X B l J n F 1 b 3 Q 7 L C Z x d W 9 0 O 0 R h e X M g U 3 R v c m U g T 3 B l b i Z x d W 9 0 O y w m c X V v d D t J b n N p Z G U g U 2 F s Z X M m c X V v d D s s J n F 1 b 3 Q 7 S G 9 0 I E Z v b 2 Q g U 2 F s Z X M m c X V v d D s s J n F 1 b 3 Q 7 S W 5 z a W R l I E 1 h c m d p b i Z x d W 9 0 O y w m c X V v d D t J b n N p Z G U g R 3 V l c 3 Q g Q 2 9 1 b n Q m c X V v d D s s J n F 1 b 3 Q 7 R n V l b C B H Y W x s b 2 5 z J n F 1 b 3 Q 7 L C Z x d W 9 0 O 0 N o a W N r Z W 4 g U 2 F s Z X M m c X V v d D s s J n F 1 b 3 Q 7 Q U R W I E d u R y A o U G l 6 e m E p U 2 F s Z X M m c X V v d D s s J n F 1 b 3 Q 7 Q m V h b i B 0 b y B D d X A g U 2 F s Z X M m c X V v d D s s J n F 1 b 3 Q 7 R n J v e m V u I F l v Z 3 V y d C B T Y W x l c y Z x d W 9 0 O y w m c X V v d D t E b 2 9 y R G F z a C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3 R v c m U g T n V t Y m V y I G F u Z C B O Y W 1 l L D B 9 J n F 1 b 3 Q 7 L C Z x d W 9 0 O 1 N l Y 3 R p b 2 4 x L 1 R h Y m x l M S 9 B d X R v U m V t b 3 Z l Z E N v b H V t b n M x L n t T d G F 0 Z S w x f S Z x d W 9 0 O y w m c X V v d D t T Z W N 0 a W 9 u M S 9 U Y W J s Z T E v Q X V 0 b 1 J l b W 9 2 Z W R D b 2 x 1 b W 5 z M S 5 7 U 3 R v c m U g V H l w Z S w y f S Z x d W 9 0 O y w m c X V v d D t T Z W N 0 a W 9 u M S 9 U Y W J s Z T E v Q X V 0 b 1 J l b W 9 2 Z W R D b 2 x 1 b W 5 z M S 5 7 R G F 5 c y B T d G 9 y Z S B P c G V u L D N 9 J n F 1 b 3 Q 7 L C Z x d W 9 0 O 1 N l Y 3 R p b 2 4 x L 1 R h Y m x l M S 9 B d X R v U m V t b 3 Z l Z E N v b H V t b n M x L n t J b n N p Z G U g U 2 F s Z X M s N H 0 m c X V v d D s s J n F 1 b 3 Q 7 U 2 V j d G l v b j E v V G F i b G U x L 0 F 1 d G 9 S Z W 1 v d m V k Q 2 9 s d W 1 u c z E u e 0 h v d C B G b 2 9 k I F N h b G V z L D V 9 J n F 1 b 3 Q 7 L C Z x d W 9 0 O 1 N l Y 3 R p b 2 4 x L 1 R h Y m x l M S 9 B d X R v U m V t b 3 Z l Z E N v b H V t b n M x L n t J b n N p Z G U g T W F y Z 2 l u L D Z 9 J n F 1 b 3 Q 7 L C Z x d W 9 0 O 1 N l Y 3 R p b 2 4 x L 1 R h Y m x l M S 9 B d X R v U m V t b 3 Z l Z E N v b H V t b n M x L n t J b n N p Z G U g R 3 V l c 3 Q g Q 2 9 1 b n Q s N 3 0 m c X V v d D s s J n F 1 b 3 Q 7 U 2 V j d G l v b j E v V G F i b G U x L 0 F 1 d G 9 S Z W 1 v d m V k Q 2 9 s d W 1 u c z E u e 0 Z 1 Z W w g R 2 F s b G 9 u c y w 4 f S Z x d W 9 0 O y w m c X V v d D t T Z W N 0 a W 9 u M S 9 U Y W J s Z T E v Q X V 0 b 1 J l b W 9 2 Z W R D b 2 x 1 b W 5 z M S 5 7 Q 2 h p Y 2 t l b i B T Y W x l c y w 5 f S Z x d W 9 0 O y w m c X V v d D t T Z W N 0 a W 9 u M S 9 U Y W J s Z T E v Q X V 0 b 1 J l b W 9 2 Z W R D b 2 x 1 b W 5 z M S 5 7 Q U R W I E d u R y A o U G l 6 e m E p U 2 F s Z X M s M T B 9 J n F 1 b 3 Q 7 L C Z x d W 9 0 O 1 N l Y 3 R p b 2 4 x L 1 R h Y m x l M S 9 B d X R v U m V t b 3 Z l Z E N v b H V t b n M x L n t C Z W F u I H R v I E N 1 c C B T Y W x l c y w x M X 0 m c X V v d D s s J n F 1 b 3 Q 7 U 2 V j d G l v b j E v V G F i b G U x L 0 F 1 d G 9 S Z W 1 v d m V k Q 2 9 s d W 1 u c z E u e 0 Z y b 3 p l b i B Z b 2 d 1 c n Q g U 2 F s Z X M s M T J 9 J n F 1 b 3 Q 7 L C Z x d W 9 0 O 1 N l Y 3 R p b 2 4 x L 1 R h Y m x l M S 9 B d X R v U m V t b 3 Z l Z E N v b H V t b n M x L n t E b 2 9 y R G F z a C B T Y W x l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d G 9 y Z S B O d W 1 i Z X I g Y W 5 k I E 5 h b W U s M H 0 m c X V v d D s s J n F 1 b 3 Q 7 U 2 V j d G l v b j E v V G F i b G U x L 0 F 1 d G 9 S Z W 1 v d m V k Q 2 9 s d W 1 u c z E u e 1 N 0 Y X R l L D F 9 J n F 1 b 3 Q 7 L C Z x d W 9 0 O 1 N l Y 3 R p b 2 4 x L 1 R h Y m x l M S 9 B d X R v U m V t b 3 Z l Z E N v b H V t b n M x L n t T d G 9 y Z S B U e X B l L D J 9 J n F 1 b 3 Q 7 L C Z x d W 9 0 O 1 N l Y 3 R p b 2 4 x L 1 R h Y m x l M S 9 B d X R v U m V t b 3 Z l Z E N v b H V t b n M x L n t E Y X l z I F N 0 b 3 J l I E 9 w Z W 4 s M 3 0 m c X V v d D s s J n F 1 b 3 Q 7 U 2 V j d G l v b j E v V G F i b G U x L 0 F 1 d G 9 S Z W 1 v d m V k Q 2 9 s d W 1 u c z E u e 0 l u c 2 l k Z S B T Y W x l c y w 0 f S Z x d W 9 0 O y w m c X V v d D t T Z W N 0 a W 9 u M S 9 U Y W J s Z T E v Q X V 0 b 1 J l b W 9 2 Z W R D b 2 x 1 b W 5 z M S 5 7 S G 9 0 I E Z v b 2 Q g U 2 F s Z X M s N X 0 m c X V v d D s s J n F 1 b 3 Q 7 U 2 V j d G l v b j E v V G F i b G U x L 0 F 1 d G 9 S Z W 1 v d m V k Q 2 9 s d W 1 u c z E u e 0 l u c 2 l k Z S B N Y X J n a W 4 s N n 0 m c X V v d D s s J n F 1 b 3 Q 7 U 2 V j d G l v b j E v V G F i b G U x L 0 F 1 d G 9 S Z W 1 v d m V k Q 2 9 s d W 1 u c z E u e 0 l u c 2 l k Z S B H d W V z d C B D b 3 V u d C w 3 f S Z x d W 9 0 O y w m c X V v d D t T Z W N 0 a W 9 u M S 9 U Y W J s Z T E v Q X V 0 b 1 J l b W 9 2 Z W R D b 2 x 1 b W 5 z M S 5 7 R n V l b C B H Y W x s b 2 5 z L D h 9 J n F 1 b 3 Q 7 L C Z x d W 9 0 O 1 N l Y 3 R p b 2 4 x L 1 R h Y m x l M S 9 B d X R v U m V t b 3 Z l Z E N v b H V t b n M x L n t D a G l j a 2 V u I F N h b G V z L D l 9 J n F 1 b 3 Q 7 L C Z x d W 9 0 O 1 N l Y 3 R p b 2 4 x L 1 R h Y m x l M S 9 B d X R v U m V t b 3 Z l Z E N v b H V t b n M x L n t B R F Y g R 2 5 H I C h Q a X p 6 Y S l T Y W x l c y w x M H 0 m c X V v d D s s J n F 1 b 3 Q 7 U 2 V j d G l v b j E v V G F i b G U x L 0 F 1 d G 9 S Z W 1 v d m V k Q 2 9 s d W 1 u c z E u e 0 J l Y W 4 g d G 8 g Q 3 V w I F N h b G V z L D E x f S Z x d W 9 0 O y w m c X V v d D t T Z W N 0 a W 9 u M S 9 U Y W J s Z T E v Q X V 0 b 1 J l b W 9 2 Z W R D b 2 x 1 b W 5 z M S 5 7 R n J v e m V u I F l v Z 3 V y d C B T Y W x l c y w x M n 0 m c X V v d D s s J n F 1 b 3 Q 7 U 2 V j d G l v b j E v V G F i b G U x L 0 F 1 d G 9 S Z W 1 v d m V k Q 2 9 s d W 1 u c z E u e 0 R v b 3 J E Y X N o I F N h b G V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H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k 1 N T d h O T k t Z T N k M S 0 0 Z j Y 5 L T k x M T I t N D M z Z D F i N j h i Z j B j I i A v P j x F b n R y e S B U e X B l P S J G a W x s V G F y Z 2 V 0 I i B W Y W x 1 Z T 0 i c 1 J h d G V f d G F i b G U i I C 8 + P E V u d H J 5 I F R 5 c G U 9 I k x v Y W R l Z F R v Q W 5 h b H l z a X N T Z X J 2 a W N l c y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J U M D g 6 M j Q 6 M z c u O T M y M D A 0 N V o i I C 8 + P E V u d H J 5 I F R 5 c G U 9 I k Z p b G x D b 2 x 1 b W 5 U e X B l c y I g V m F s d W U 9 I n N C Z 1 l G Q l F V R k J R V U Z C U V V G Q l E 9 P S I g L z 4 8 R W 5 0 c n k g V H l w Z T 0 i R m l s b E N v b H V t b k 5 h b W V z I i B W Y W x 1 Z T 0 i c 1 s m c X V v d D t T d G F 0 Z S Z x d W 9 0 O y w m c X V v d D t T d G 9 y Z S B U e X B l J n F 1 b 3 Q 7 L C Z x d W 9 0 O 0 R h e X M g U 3 R v c m U g T 3 B l b i Z x d W 9 0 O y w m c X V v d D t J b n N p Z G U g c 2 F s Z X M g c G V y I G R h e S Z x d W 9 0 O y w m c X V v d D t I b 3 Q g Z m 9 v Z C B z Y W x l c y B w Z X I g Z G F 5 J n F 1 b 3 Q 7 L C Z x d W 9 0 O 0 l u c 2 l k Z S B t Y X J n a W 5 z I H B l c i B k Y X k m c X V v d D s s J n F 1 b 3 Q 7 S W 5 z a W R l I G d 1 Z X N 0 I G N v d W 5 0 I H B l c i B k Y X k m c X V v d D s s J n F 1 b 3 Q 7 R n V l b C B n Y W x s b 2 5 z I H B l c i B k Y X k m c X V v d D s s J n F 1 b 3 Q 7 Q 2 h p Y 2 t l b i B z Y W x l c y B w Z X I g Z G F 5 J n F 1 b 3 Q 7 L C Z x d W 9 0 O 1 B p e n p h I H N h b G V z I H B l c i B k Y X k m c X V v d D s s J n F 1 b 3 Q 7 Q m V h b n M g d G 8 g Y 3 V w I H N h b G V z I H B l c i B k Y X k g J n F 1 b 3 Q 7 L C Z x d W 9 0 O 0 Z y b 3 p l b i B 5 b 2 d 1 c n Q g c 2 F s Z X M g c G V y I G R h e S Z x d W 9 0 O y w m c X V v d D t E b 2 9 y R G F z a C B z Y W x l c y B w Z X I g Z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d G F i b G U v Q X V 0 b 1 J l b W 9 2 Z W R D b 2 x 1 b W 5 z M S 5 7 U 3 R h d G U s M H 0 m c X V v d D s s J n F 1 b 3 Q 7 U 2 V j d G l v b j E v U m F 0 Z S B 0 Y W J s Z S 9 B d X R v U m V t b 3 Z l Z E N v b H V t b n M x L n t T d G 9 y Z S B U e X B l L D F 9 J n F 1 b 3 Q 7 L C Z x d W 9 0 O 1 N l Y 3 R p b 2 4 x L 1 J h d G U g d G F i b G U v Q X V 0 b 1 J l b W 9 2 Z W R D b 2 x 1 b W 5 z M S 5 7 R G F 5 c y B T d G 9 y Z S B P c G V u L D J 9 J n F 1 b 3 Q 7 L C Z x d W 9 0 O 1 N l Y 3 R p b 2 4 x L 1 J h d G U g d G F i b G U v Q X V 0 b 1 J l b W 9 2 Z W R D b 2 x 1 b W 5 z M S 5 7 S W 5 z a W R l I H N h b G V z I H B l c i B k Y X k s M 3 0 m c X V v d D s s J n F 1 b 3 Q 7 U 2 V j d G l v b j E v U m F 0 Z S B 0 Y W J s Z S 9 B d X R v U m V t b 3 Z l Z E N v b H V t b n M x L n t I b 3 Q g Z m 9 v Z C B z Y W x l c y B w Z X I g Z G F 5 L D R 9 J n F 1 b 3 Q 7 L C Z x d W 9 0 O 1 N l Y 3 R p b 2 4 x L 1 J h d G U g d G F i b G U v Q X V 0 b 1 J l b W 9 2 Z W R D b 2 x 1 b W 5 z M S 5 7 S W 5 z a W R l I G 1 h c m d p b n M g c G V y I G R h e S w 1 f S Z x d W 9 0 O y w m c X V v d D t T Z W N 0 a W 9 u M S 9 S Y X R l I H R h Y m x l L 0 F 1 d G 9 S Z W 1 v d m V k Q 2 9 s d W 1 u c z E u e 0 l u c 2 l k Z S B n d W V z d C B j b 3 V u d C B w Z X I g Z G F 5 L D Z 9 J n F 1 b 3 Q 7 L C Z x d W 9 0 O 1 N l Y 3 R p b 2 4 x L 1 J h d G U g d G F i b G U v Q X V 0 b 1 J l b W 9 2 Z W R D b 2 x 1 b W 5 z M S 5 7 R n V l b C B n Y W x s b 2 5 z I H B l c i B k Y X k s N 3 0 m c X V v d D s s J n F 1 b 3 Q 7 U 2 V j d G l v b j E v U m F 0 Z S B 0 Y W J s Z S 9 B d X R v U m V t b 3 Z l Z E N v b H V t b n M x L n t D a G l j a 2 V u I H N h b G V z I H B l c i B k Y X k s O H 0 m c X V v d D s s J n F 1 b 3 Q 7 U 2 V j d G l v b j E v U m F 0 Z S B 0 Y W J s Z S 9 B d X R v U m V t b 3 Z l Z E N v b H V t b n M x L n t Q a X p 6 Y S B z Y W x l c y B w Z X I g Z G F 5 L D l 9 J n F 1 b 3 Q 7 L C Z x d W 9 0 O 1 N l Y 3 R p b 2 4 x L 1 J h d G U g d G F i b G U v Q X V 0 b 1 J l b W 9 2 Z W R D b 2 x 1 b W 5 z M S 5 7 Q m V h b n M g d G 8 g Y 3 V w I H N h b G V z I H B l c i B k Y X k g L D E w f S Z x d W 9 0 O y w m c X V v d D t T Z W N 0 a W 9 u M S 9 S Y X R l I H R h Y m x l L 0 F 1 d G 9 S Z W 1 v d m V k Q 2 9 s d W 1 u c z E u e 0 Z y b 3 p l b i B 5 b 2 d 1 c n Q g c 2 F s Z X M g c G V y I G R h e S w x M X 0 m c X V v d D s s J n F 1 b 3 Q 7 U 2 V j d G l v b j E v U m F 0 Z S B 0 Y W J s Z S 9 B d X R v U m V t b 3 Z l Z E N v b H V t b n M x L n t E b 2 9 y R G F z a C B z Y W x l c y B w Z X I g Z G F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F 0 Z S B 0 Y W J s Z S 9 B d X R v U m V t b 3 Z l Z E N v b H V t b n M x L n t T d G F 0 Z S w w f S Z x d W 9 0 O y w m c X V v d D t T Z W N 0 a W 9 u M S 9 S Y X R l I H R h Y m x l L 0 F 1 d G 9 S Z W 1 v d m V k Q 2 9 s d W 1 u c z E u e 1 N 0 b 3 J l I F R 5 c G U s M X 0 m c X V v d D s s J n F 1 b 3 Q 7 U 2 V j d G l v b j E v U m F 0 Z S B 0 Y W J s Z S 9 B d X R v U m V t b 3 Z l Z E N v b H V t b n M x L n t E Y X l z I F N 0 b 3 J l I E 9 w Z W 4 s M n 0 m c X V v d D s s J n F 1 b 3 Q 7 U 2 V j d G l v b j E v U m F 0 Z S B 0 Y W J s Z S 9 B d X R v U m V t b 3 Z l Z E N v b H V t b n M x L n t J b n N p Z G U g c 2 F s Z X M g c G V y I G R h e S w z f S Z x d W 9 0 O y w m c X V v d D t T Z W N 0 a W 9 u M S 9 S Y X R l I H R h Y m x l L 0 F 1 d G 9 S Z W 1 v d m V k Q 2 9 s d W 1 u c z E u e 0 h v d C B m b 2 9 k I H N h b G V z I H B l c i B k Y X k s N H 0 m c X V v d D s s J n F 1 b 3 Q 7 U 2 V j d G l v b j E v U m F 0 Z S B 0 Y W J s Z S 9 B d X R v U m V t b 3 Z l Z E N v b H V t b n M x L n t J b n N p Z G U g b W F y Z 2 l u c y B w Z X I g Z G F 5 L D V 9 J n F 1 b 3 Q 7 L C Z x d W 9 0 O 1 N l Y 3 R p b 2 4 x L 1 J h d G U g d G F i b G U v Q X V 0 b 1 J l b W 9 2 Z W R D b 2 x 1 b W 5 z M S 5 7 S W 5 z a W R l I G d 1 Z X N 0 I G N v d W 5 0 I H B l c i B k Y X k s N n 0 m c X V v d D s s J n F 1 b 3 Q 7 U 2 V j d G l v b j E v U m F 0 Z S B 0 Y W J s Z S 9 B d X R v U m V t b 3 Z l Z E N v b H V t b n M x L n t G d W V s I G d h b G x v b n M g c G V y I G R h e S w 3 f S Z x d W 9 0 O y w m c X V v d D t T Z W N 0 a W 9 u M S 9 S Y X R l I H R h Y m x l L 0 F 1 d G 9 S Z W 1 v d m V k Q 2 9 s d W 1 u c z E u e 0 N o a W N r Z W 4 g c 2 F s Z X M g c G V y I G R h e S w 4 f S Z x d W 9 0 O y w m c X V v d D t T Z W N 0 a W 9 u M S 9 S Y X R l I H R h Y m x l L 0 F 1 d G 9 S Z W 1 v d m V k Q 2 9 s d W 1 u c z E u e 1 B p e n p h I H N h b G V z I H B l c i B k Y X k s O X 0 m c X V v d D s s J n F 1 b 3 Q 7 U 2 V j d G l v b j E v U m F 0 Z S B 0 Y W J s Z S 9 B d X R v U m V t b 3 Z l Z E N v b H V t b n M x L n t C Z W F u c y B 0 b y B j d X A g c 2 F s Z X M g c G V y I G R h e S A s M T B 9 J n F 1 b 3 Q 7 L C Z x d W 9 0 O 1 N l Y 3 R p b 2 4 x L 1 J h d G U g d G F i b G U v Q X V 0 b 1 J l b W 9 2 Z W R D b 2 x 1 b W 5 z M S 5 7 R n J v e m V u I H l v Z 3 V y d C B z Y W x l c y B w Z X I g Z G F 5 L D E x f S Z x d W 9 0 O y w m c X V v d D t T Z W N 0 a W 9 u M S 9 S Y X R l I H R h Y m x l L 0 F 1 d G 9 S Z W 1 v d m V k Q 2 9 s d W 1 u c z E u e 0 R v b 3 J E Y X N o I H N h b G V z I H B l c i B k Y X k s M T J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h d G U l M j B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d G F i b G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0 Y W J s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0 Y W J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0 Y W J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0 Y W J s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d G F i b G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H R h Y m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0 Y W J s Z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d G F i b G U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H R h Y m x l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0 Y W J s Z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d G F i b G U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H R h Y m x l L 0 F k Z G V k J T I w Q 3 V z d G 9 t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0 Y W J s Z S 9 B Z G R l Z C U y M E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d G F i b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H R h Y m x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Y T A 5 M T Y z L W F h M D M t N G N k M i 1 i M z U y L T F j Y T Q 4 N T d k Y z F k N S I g L z 4 8 R W 5 0 c n k g V H l w Z T 0 i R m l s b F R h c m d l d C I g V m F s d W U 9 I n N w a X Z v d F 8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l Q w O D o z O T o 1 M C 4 3 N z A w N T U 1 W i I g L z 4 8 R W 5 0 c n k g V H l w Z T 0 i R m l s b E N v b H V t b l R 5 c G V z I i B W Y W x 1 Z T 0 i c 0 J n V U Z C U V V G Q l F V R k J R V U Y i I C 8 + P E V u d H J 5 I F R 5 c G U 9 I k Z p b G x D b 2 x 1 b W 5 O Y W 1 l c y I g V m F s d W U 9 I n N b J n F 1 b 3 Q 7 U 3 R v c m U g V H l w Z S Z x d W 9 0 O y w m c X V v d D t B V k c g R G F 5 c y B P c G V u J n F 1 b 3 Q 7 L C Z x d W 9 0 O 0 F W R y B J b n N p Z G U g U 2 F s Z X M m c X V v d D s s J n F 1 b 3 Q 7 Q V Z H I E l u c 2 l k Z S B N Y X J n a W 4 m c X V v d D s s J n F 1 b 3 Q 7 Q V Z H I E h v d C B m b 2 9 k J n F 1 b 3 Q 7 L C Z x d W 9 0 O 0 F W R y B H d W V z d C B D b 3 V u d C Z x d W 9 0 O y w m c X V v d D t B V k c g R n V l b C B H Y W x s b 2 5 z I C Z x d W 9 0 O y w m c X V v d D t B V k c g Q 2 h p Y 2 t l b i B T Y W x l c y Z x d W 9 0 O y w m c X V v d D t B V k c g U G l 6 e m E g U 2 F s Z X M m c X V v d D s s J n F 1 b 3 Q 7 Q V Z H I E J l Y W 5 z I H R v I G N 1 c C Z x d W 9 0 O y w m c X V v d D t B V k c g Z n J v e m V u I H l v Z 3 V y d C Z x d W 9 0 O y w m c X V v d D t B V k c g R G 9 v c k R h c 2 g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d m 9 0 I D E v Q X V 0 b 1 J l b W 9 2 Z W R D b 2 x 1 b W 5 z M S 5 7 U 3 R v c m U g V H l w Z S w w f S Z x d W 9 0 O y w m c X V v d D t T Z W N 0 a W 9 u M S 9 w a X Z v d C A x L 0 F 1 d G 9 S Z W 1 v d m V k Q 2 9 s d W 1 u c z E u e 0 F W R y B E Y X l z I E 9 w Z W 4 s M X 0 m c X V v d D s s J n F 1 b 3 Q 7 U 2 V j d G l v b j E v c G l 2 b 3 Q g M S 9 B d X R v U m V t b 3 Z l Z E N v b H V t b n M x L n t B V k c g S W 5 z a W R l I F N h b G V z L D J 9 J n F 1 b 3 Q 7 L C Z x d W 9 0 O 1 N l Y 3 R p b 2 4 x L 3 B p d m 9 0 I D E v Q X V 0 b 1 J l b W 9 2 Z W R D b 2 x 1 b W 5 z M S 5 7 Q V Z H I E l u c 2 l k Z S B N Y X J n a W 4 s M 3 0 m c X V v d D s s J n F 1 b 3 Q 7 U 2 V j d G l v b j E v c G l 2 b 3 Q g M S 9 B d X R v U m V t b 3 Z l Z E N v b H V t b n M x L n t B V k c g S G 9 0 I G Z v b 2 Q s N H 0 m c X V v d D s s J n F 1 b 3 Q 7 U 2 V j d G l v b j E v c G l 2 b 3 Q g M S 9 B d X R v U m V t b 3 Z l Z E N v b H V t b n M x L n t B V k c g R 3 V l c 3 Q g Q 2 9 1 b n Q s N X 0 m c X V v d D s s J n F 1 b 3 Q 7 U 2 V j d G l v b j E v c G l 2 b 3 Q g M S 9 B d X R v U m V t b 3 Z l Z E N v b H V t b n M x L n t B V k c g R n V l b C B H Y W x s b 2 5 z I C w 2 f S Z x d W 9 0 O y w m c X V v d D t T Z W N 0 a W 9 u M S 9 w a X Z v d C A x L 0 F 1 d G 9 S Z W 1 v d m V k Q 2 9 s d W 1 u c z E u e 0 F W R y B D a G l j a 2 V u I F N h b G V z L D d 9 J n F 1 b 3 Q 7 L C Z x d W 9 0 O 1 N l Y 3 R p b 2 4 x L 3 B p d m 9 0 I D E v Q X V 0 b 1 J l b W 9 2 Z W R D b 2 x 1 b W 5 z M S 5 7 Q V Z H I F B p e n p h I F N h b G V z L D h 9 J n F 1 b 3 Q 7 L C Z x d W 9 0 O 1 N l Y 3 R p b 2 4 x L 3 B p d m 9 0 I D E v Q X V 0 b 1 J l b W 9 2 Z W R D b 2 x 1 b W 5 z M S 5 7 Q V Z H I E J l Y W 5 z I H R v I G N 1 c C w 5 f S Z x d W 9 0 O y w m c X V v d D t T Z W N 0 a W 9 u M S 9 w a X Z v d C A x L 0 F 1 d G 9 S Z W 1 v d m V k Q 2 9 s d W 1 u c z E u e 0 F W R y B m c m 9 6 Z W 4 g e W 9 n d X J 0 L D E w f S Z x d W 9 0 O y w m c X V v d D t T Z W N 0 a W 9 u M S 9 w a X Z v d C A x L 0 F 1 d G 9 S Z W 1 v d m V k Q 2 9 s d W 1 u c z E u e 0 F W R y B E b 2 9 y R G F z a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p d m 9 0 I D E v Q X V 0 b 1 J l b W 9 2 Z W R D b 2 x 1 b W 5 z M S 5 7 U 3 R v c m U g V H l w Z S w w f S Z x d W 9 0 O y w m c X V v d D t T Z W N 0 a W 9 u M S 9 w a X Z v d C A x L 0 F 1 d G 9 S Z W 1 v d m V k Q 2 9 s d W 1 u c z E u e 0 F W R y B E Y X l z I E 9 w Z W 4 s M X 0 m c X V v d D s s J n F 1 b 3 Q 7 U 2 V j d G l v b j E v c G l 2 b 3 Q g M S 9 B d X R v U m V t b 3 Z l Z E N v b H V t b n M x L n t B V k c g S W 5 z a W R l I F N h b G V z L D J 9 J n F 1 b 3 Q 7 L C Z x d W 9 0 O 1 N l Y 3 R p b 2 4 x L 3 B p d m 9 0 I D E v Q X V 0 b 1 J l b W 9 2 Z W R D b 2 x 1 b W 5 z M S 5 7 Q V Z H I E l u c 2 l k Z S B N Y X J n a W 4 s M 3 0 m c X V v d D s s J n F 1 b 3 Q 7 U 2 V j d G l v b j E v c G l 2 b 3 Q g M S 9 B d X R v U m V t b 3 Z l Z E N v b H V t b n M x L n t B V k c g S G 9 0 I G Z v b 2 Q s N H 0 m c X V v d D s s J n F 1 b 3 Q 7 U 2 V j d G l v b j E v c G l 2 b 3 Q g M S 9 B d X R v U m V t b 3 Z l Z E N v b H V t b n M x L n t B V k c g R 3 V l c 3 Q g Q 2 9 1 b n Q s N X 0 m c X V v d D s s J n F 1 b 3 Q 7 U 2 V j d G l v b j E v c G l 2 b 3 Q g M S 9 B d X R v U m V t b 3 Z l Z E N v b H V t b n M x L n t B V k c g R n V l b C B H Y W x s b 2 5 z I C w 2 f S Z x d W 9 0 O y w m c X V v d D t T Z W N 0 a W 9 u M S 9 w a X Z v d C A x L 0 F 1 d G 9 S Z W 1 v d m V k Q 2 9 s d W 1 u c z E u e 0 F W R y B D a G l j a 2 V u I F N h b G V z L D d 9 J n F 1 b 3 Q 7 L C Z x d W 9 0 O 1 N l Y 3 R p b 2 4 x L 3 B p d m 9 0 I D E v Q X V 0 b 1 J l b W 9 2 Z W R D b 2 x 1 b W 5 z M S 5 7 Q V Z H I F B p e n p h I F N h b G V z L D h 9 J n F 1 b 3 Q 7 L C Z x d W 9 0 O 1 N l Y 3 R p b 2 4 x L 3 B p d m 9 0 I D E v Q X V 0 b 1 J l b W 9 2 Z W R D b 2 x 1 b W 5 z M S 5 7 Q V Z H I E J l Y W 5 z I H R v I G N 1 c C w 5 f S Z x d W 9 0 O y w m c X V v d D t T Z W N 0 a W 9 u M S 9 w a X Z v d C A x L 0 F 1 d G 9 S Z W 1 v d m V k Q 2 9 s d W 1 u c z E u e 0 F W R y B m c m 9 6 Z W 4 g e W 9 n d X J 0 L D E w f S Z x d W 9 0 O y w m c X V v d D t T Z W N 0 a W 9 u M S 9 w a X Z v d C A x L 0 F 1 d G 9 S Z W 1 v d m V k Q 2 9 s d W 1 u c z E u e 0 F W R y B E b 2 9 y R G F z a C w x M X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l 2 b 3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J T I w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Q l M j A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Q l M j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Q l M j A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Q l M j A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J T I w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C U y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Q l M j A x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J T I w M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C U y M D E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Q l M j A x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J T I w M S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C U y M D E v Q W R k Z W Q l M j B D d X N 0 b 2 0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Q l M j A x L 0 F k Z G V k J T I w Q 3 V z d G 9 t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m 9 0 J T I w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Z v d C U y M D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Q l M j A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2 b 3 Q l M j A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I 5 N D R l Y j g t M z M 3 Z S 0 0 N z c 2 L T h i Z j c t M T d k M T U w N W M 4 M m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1 b n B p d m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y V D A 5 O j A 1 O j M 5 L j A 5 N z Y x M T F a I i A v P j x F b n R y e S B U e X B l P S J G a W x s Q 2 9 s d W 1 u V H l w Z X M i I F Z h b H V l P S J z Q m d Z R i I g L z 4 8 R W 5 0 c n k g V H l w Z T 0 i R m l s b E N v b H V t b k 5 h b W V z I i B W Y W x 1 Z T 0 i c 1 s m c X V v d D t T d G 9 y Z S B U e X B l J n F 1 b 3 Q 7 L C Z x d W 9 0 O 0 9 m Z m V y J n F 1 b 3 Q 7 L C Z x d W 9 0 O 1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n B p d m 9 0 L 0 F 1 d G 9 S Z W 1 v d m V k Q 2 9 s d W 1 u c z E u e 1 N 0 b 3 J l I F R 5 c G U s M H 0 m c X V v d D s s J n F 1 b 3 Q 7 U 2 V j d G l v b j E v d W 5 w a X Z v d C 9 B d X R v U m V t b 3 Z l Z E N v b H V t b n M x L n t P Z m Z l c i w x f S Z x d W 9 0 O y w m c X V v d D t T Z W N 0 a W 9 u M S 9 1 b n B p d m 9 0 L 0 F 1 d G 9 S Z W 1 v d m V k Q 2 9 s d W 1 u c z E u e 1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W 5 w a X Z v d C 9 B d X R v U m V t b 3 Z l Z E N v b H V t b n M x L n t T d G 9 y Z S B U e X B l L D B 9 J n F 1 b 3 Q 7 L C Z x d W 9 0 O 1 N l Y 3 R p b 2 4 x L 3 V u c G l 2 b 3 Q v Q X V 0 b 1 J l b W 9 2 Z W R D b 2 x 1 b W 5 z M S 5 7 T 2 Z m Z X I s M X 0 m c X V v d D s s J n F 1 b 3 Q 7 U 2 V j d G l v b j E v d W 5 w a X Z v d C 9 B d X R v U m V t b 3 Z l Z E N v b H V t b n M x L n t Q Z X J j Z W 5 0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n B p d m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G l 2 b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R H t d 1 x P k 9 D m U J r Y M W J J 6 0 A A A A A A g A A A A A A E G Y A A A A B A A A g A A A A Z W 0 i q c 4 y 7 E B 0 s P f w S n V J C x F v / X i 7 + R S E F x a e f j S 3 B r 0 A A A A A D o A A A A A C A A A g A A A A 1 p 9 U k N p N y n F d 5 S A M 6 J d Z o 1 A v j 4 Z s n I v n t 3 e + w l V a z T p Q A A A A G z V G J F 3 x l a 8 M b 0 V r J C m M D / s M o + v p B R x w Y o 3 W + I l V f E F T + 0 M H I z + z d p u V I A r I Y e h R P + E p 5 4 n h 0 K z C 6 + 4 o L S T p N B q V i i G X X q 0 3 g A g 7 Y E I O e j 5 A A A A A X g t Z 6 r 2 m t N J m Z N T H 6 s e m L l 0 g k f U w V h f r t y 5 s J v 4 K j M 7 O b 8 t X J H Z k F z W v P w L a g d h a 4 M 9 6 n W t m S y G h I B L D F T g / y w = = < / D a t a M a s h u p > 
</file>

<file path=customXml/itemProps1.xml><?xml version="1.0" encoding="utf-8"?>
<ds:datastoreItem xmlns:ds="http://schemas.openxmlformats.org/officeDocument/2006/customXml" ds:itemID="{29695641-B88F-4A5C-892A-BAAADBE248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Rate table</vt:lpstr>
      <vt:lpstr>Sheet4</vt:lpstr>
      <vt:lpstr>Sheet3</vt:lpstr>
      <vt:lpstr>recomendations</vt:lpstr>
      <vt:lpstr>Sheet2</vt:lpstr>
      <vt:lpstr>Sheet1</vt:lpstr>
      <vt:lpstr>unpivot</vt:lpstr>
      <vt:lpstr>pivot 1</vt:lpstr>
      <vt:lpstr>Table1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Brent</dc:creator>
  <cp:lastModifiedBy>Gihan Kavinda Kumar</cp:lastModifiedBy>
  <dcterms:created xsi:type="dcterms:W3CDTF">2023-02-17T20:45:23Z</dcterms:created>
  <dcterms:modified xsi:type="dcterms:W3CDTF">2024-11-29T16:18:56Z</dcterms:modified>
</cp:coreProperties>
</file>