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singhua\kaiyuan\"/>
    </mc:Choice>
  </mc:AlternateContent>
  <bookViews>
    <workbookView xWindow="0" yWindow="0" windowWidth="23040" windowHeight="9390" activeTab="3"/>
  </bookViews>
  <sheets>
    <sheet name="Sheet1" sheetId="1" r:id="rId1"/>
    <sheet name="图表" sheetId="2" r:id="rId2"/>
    <sheet name="列表" sheetId="3" r:id="rId3"/>
    <sheet name="性能图" sheetId="4" r:id="rId4"/>
    <sheet name="Sheet4" sheetId="5" r:id="rId5"/>
    <sheet name="INT三数据拟合" sheetId="6" r:id="rId6"/>
    <sheet name="INT回归结果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O20" i="6"/>
  <c r="M19" i="6"/>
  <c r="M18" i="6"/>
  <c r="M17" i="6"/>
  <c r="O19" i="6"/>
  <c r="O18" i="6"/>
  <c r="O17" i="6"/>
  <c r="O16" i="6"/>
  <c r="O34" i="3"/>
  <c r="M32" i="3"/>
  <c r="M33" i="3"/>
  <c r="O33" i="3"/>
  <c r="O32" i="3"/>
  <c r="M31" i="3"/>
  <c r="O31" i="3"/>
  <c r="O30" i="3"/>
  <c r="M30" i="3"/>
  <c r="O29" i="3"/>
  <c r="O28" i="3"/>
  <c r="O15" i="6"/>
  <c r="O14" i="6"/>
  <c r="O13" i="6"/>
  <c r="O12" i="6"/>
  <c r="O11" i="6"/>
  <c r="O10" i="6"/>
  <c r="O9" i="6"/>
  <c r="M9" i="6"/>
  <c r="O8" i="6"/>
  <c r="M8" i="6"/>
  <c r="O7" i="6"/>
  <c r="M7" i="6"/>
  <c r="O6" i="6"/>
  <c r="O5" i="6"/>
  <c r="M5" i="6"/>
  <c r="O4" i="6"/>
  <c r="O3" i="6"/>
  <c r="M15" i="3" l="1"/>
  <c r="M13" i="3"/>
  <c r="M11" i="3"/>
  <c r="M9" i="3"/>
  <c r="M8" i="3"/>
  <c r="O24" i="3"/>
  <c r="O25" i="3"/>
  <c r="O26" i="3"/>
  <c r="O27" i="3"/>
  <c r="O23" i="3"/>
  <c r="O21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3" i="3"/>
  <c r="S30" i="4" l="1"/>
  <c r="R29" i="4"/>
  <c r="Q28" i="4"/>
  <c r="E30" i="4"/>
  <c r="E29" i="4"/>
  <c r="E28" i="4"/>
  <c r="P27" i="4"/>
  <c r="E27" i="4"/>
  <c r="E26" i="4"/>
  <c r="O26" i="4"/>
  <c r="J9" i="4"/>
  <c r="J10" i="4"/>
  <c r="E9" i="4"/>
  <c r="N25" i="4" l="1"/>
  <c r="N24" i="4"/>
  <c r="N23" i="4"/>
  <c r="N22" i="4"/>
  <c r="M21" i="4"/>
  <c r="L20" i="4"/>
  <c r="K12" i="4"/>
  <c r="K13" i="4"/>
  <c r="K14" i="4"/>
  <c r="K15" i="4"/>
  <c r="K16" i="4"/>
  <c r="K17" i="4"/>
  <c r="K18" i="4"/>
  <c r="K19" i="4"/>
  <c r="K11" i="4"/>
  <c r="I7" i="4"/>
  <c r="I8" i="4"/>
  <c r="I6" i="4"/>
  <c r="H5" i="4"/>
  <c r="G4" i="4"/>
  <c r="F3" i="4"/>
  <c r="F2" i="4"/>
  <c r="E3" i="4"/>
  <c r="E4" i="4"/>
  <c r="E5" i="4"/>
  <c r="E6" i="4"/>
  <c r="E7" i="4"/>
  <c r="E8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" i="4"/>
</calcChain>
</file>

<file path=xl/sharedStrings.xml><?xml version="1.0" encoding="utf-8"?>
<sst xmlns="http://schemas.openxmlformats.org/spreadsheetml/2006/main" count="926" uniqueCount="448">
  <si>
    <t>Title</t>
    <phoneticPr fontId="1" type="noConversion"/>
  </si>
  <si>
    <t>Author</t>
    <phoneticPr fontId="1" type="noConversion"/>
  </si>
  <si>
    <t>Year</t>
    <phoneticPr fontId="1" type="noConversion"/>
  </si>
  <si>
    <t>Id</t>
    <phoneticPr fontId="1" type="noConversion"/>
  </si>
  <si>
    <t>Throughput-Optimized OpenCL-based FPGA Accelerator for Large-Scale Convolutional Neural Networks</t>
    <phoneticPr fontId="1" type="noConversion"/>
  </si>
  <si>
    <t>Naveen Suda, Vikas Chandra, Ganesh Dasika, et al.</t>
    <phoneticPr fontId="1" type="noConversion"/>
  </si>
  <si>
    <t>FPGA</t>
    <phoneticPr fontId="1" type="noConversion"/>
  </si>
  <si>
    <t>ISLPED</t>
    <phoneticPr fontId="1" type="noConversion"/>
  </si>
  <si>
    <t>Chen Zhang, Di Wu, Jiayu Sun</t>
    <phoneticPr fontId="1" type="noConversion"/>
  </si>
  <si>
    <t>Angel-Eye: A Complete Design Flow for Mapping CNN onto Customized Hardware</t>
    <phoneticPr fontId="1" type="noConversion"/>
  </si>
  <si>
    <t>Kaiyuan Guo, Lingzhi Sui, Jiantao Qiu</t>
    <phoneticPr fontId="1" type="noConversion"/>
  </si>
  <si>
    <t>ISVLSI</t>
    <phoneticPr fontId="1" type="noConversion"/>
  </si>
  <si>
    <t>DAC</t>
    <phoneticPr fontId="1" type="noConversion"/>
  </si>
  <si>
    <t>DeepBurning: Automatic Generation of FPGA-based Learning Accelerators for Neural Network Family</t>
  </si>
  <si>
    <t>Ying Wang, Jie Xu, Yinhe Han, et al.</t>
    <phoneticPr fontId="1" type="noConversion"/>
  </si>
  <si>
    <t>ASPDAC</t>
    <phoneticPr fontId="1" type="noConversion"/>
  </si>
  <si>
    <t>Design space exploration of FPGA-based Deep Convolutional Neural Networks</t>
    <phoneticPr fontId="1" type="noConversion"/>
  </si>
  <si>
    <t>Mohammad Motamedi, Philipp Gysel, Venkatesh Akella, et al</t>
    <phoneticPr fontId="1" type="noConversion"/>
  </si>
  <si>
    <t>CVPR</t>
    <phoneticPr fontId="1" type="noConversion"/>
  </si>
  <si>
    <t>A 240G-op/s Mobile Coprocessor for Deep Neural Networks</t>
    <phoneticPr fontId="1" type="noConversion"/>
  </si>
  <si>
    <t>Vinayak Gokhale, Honghoon Jin, Aysegul Dundar, et al.</t>
    <phoneticPr fontId="1" type="noConversion"/>
  </si>
  <si>
    <t>FCCM</t>
    <phoneticPr fontId="1" type="noConversion"/>
  </si>
  <si>
    <t>Yijin Guan, Hao Liang, Ningyi Xu, et al.</t>
    <phoneticPr fontId="1" type="noConversion"/>
  </si>
  <si>
    <t>MICRO</t>
    <phoneticPr fontId="1" type="noConversion"/>
  </si>
  <si>
    <t>CirCNN: Accelerating and Compressing Deep Neural Networks Using Block-CirculantWeight Matrices</t>
    <phoneticPr fontId="1" type="noConversion"/>
  </si>
  <si>
    <t>Caiwen Ding, Siyu Liao, Yanzhi Wang, et al.</t>
    <phoneticPr fontId="1" type="noConversion"/>
  </si>
  <si>
    <t>Optimizing FPGA-based Accelerator Design for Deep Convolutional Neural Networks</t>
    <phoneticPr fontId="1" type="noConversion"/>
  </si>
  <si>
    <t>Chen Zhang, Peng Li, Guangyu Sun, et al.</t>
    <phoneticPr fontId="1" type="noConversion"/>
  </si>
  <si>
    <t>Going Deeper wth Embedded FPGA Platform for Convolutional Neural Network</t>
    <phoneticPr fontId="1" type="noConversion"/>
  </si>
  <si>
    <t>Jiantao Qiu, Jie Wang, Song Yao, et al.</t>
    <phoneticPr fontId="1" type="noConversion"/>
  </si>
  <si>
    <t>FPL</t>
    <phoneticPr fontId="1" type="noConversion"/>
  </si>
  <si>
    <t>A High Performance FPGA-based Accelerator for Large-Scale Convolutional Neural Network</t>
    <phoneticPr fontId="1" type="noConversion"/>
  </si>
  <si>
    <t>Huimin Li, Xitian Fan, Li Jiao, et al.</t>
    <phoneticPr fontId="1" type="noConversion"/>
  </si>
  <si>
    <t>From High-Level Deep Neural Models to FPGAs</t>
  </si>
  <si>
    <t>Hardik Sharma, Jongse Park, Divya Mahajan, et al.</t>
    <phoneticPr fontId="1" type="noConversion"/>
  </si>
  <si>
    <t>Evaluating Fast Algorithms for Convolutional Neural Networks on FPGAs</t>
  </si>
  <si>
    <t>Liqiang Lu, Yun Liang, Qingcheng Xiao, et al.</t>
    <phoneticPr fontId="1" type="noConversion"/>
  </si>
  <si>
    <t>Optimizing Loop Operation and Dataflow in FPGA Acceleration of Deep Convolutional Neural Networks</t>
    <phoneticPr fontId="1" type="noConversion"/>
  </si>
  <si>
    <t>Yufei Ma, Yu Cao, Sarma Vrudhula, et al.</t>
    <phoneticPr fontId="1" type="noConversion"/>
  </si>
  <si>
    <t>Song Han, Junlong Kang, Huizi Mao, et al.</t>
    <phoneticPr fontId="1" type="noConversion"/>
  </si>
  <si>
    <t>Ritchie Zhao, Weinan Song, Wentao Zhang, et al.</t>
    <phoneticPr fontId="1" type="noConversion"/>
  </si>
  <si>
    <t>Jialiang Zhang and Jing Li</t>
    <phoneticPr fontId="1" type="noConversion"/>
  </si>
  <si>
    <t>Utku Aydonat, Shane O'Connell, Davor Capalija</t>
    <phoneticPr fontId="1" type="noConversion"/>
  </si>
  <si>
    <t>Yaman Umuroglu, Nicholas J. Fraser, Giulio Gambardella, et al.</t>
    <phoneticPr fontId="1" type="noConversion"/>
  </si>
  <si>
    <t>hiroki nakahara, Haruyoshi Yonekawa, Hisashi Iwamoto, et al.</t>
    <phoneticPr fontId="1" type="noConversion"/>
  </si>
  <si>
    <t>Yixing Li, Zichuan Liu, Kai Xu</t>
    <phoneticPr fontId="1" type="noConversion"/>
  </si>
  <si>
    <t>Stylianos Venieris and Christos Bouganis</t>
  </si>
  <si>
    <t>Mohammad Samragh, Mohammad Ghasemzadeh and Farinaz Koushanfar</t>
  </si>
  <si>
    <t>Yongming Shen, Michael Ferdman and Peter Milder</t>
  </si>
  <si>
    <t>Jianxin Guo, Shouyi Yin, Peng Ouyang, et al.</t>
    <phoneticPr fontId="1" type="noConversion"/>
  </si>
  <si>
    <t>Latency-Driven Design for FPGA-based Convolutional Neural Networks</t>
  </si>
  <si>
    <t>Raghid Morcel, Haitham Akkary, Hazem Hajj, et al.</t>
    <phoneticPr fontId="1" type="noConversion"/>
  </si>
  <si>
    <t>Stylianos I. Venieris and Christos-Savvas Bouganis</t>
  </si>
  <si>
    <t>Gopalakrishna Hegde, Siddhartha , Nachiappan Ramasamy, et al.</t>
    <phoneticPr fontId="1" type="noConversion"/>
  </si>
  <si>
    <t>Sicheng Li, Chunpeng Wu, Hai (Helen) Li, et al.</t>
    <phoneticPr fontId="1" type="noConversion"/>
  </si>
  <si>
    <t>Yuteng Zhou, Wei Wang, and Xinming Huang</t>
  </si>
  <si>
    <t>Parallel Dot-Products for Deep Learning on FPGA</t>
  </si>
  <si>
    <t>Mário Véstias, Rui Duarte, Horácio Neto, et al.</t>
    <phoneticPr fontId="1" type="noConversion"/>
  </si>
  <si>
    <t>Leveraging PVT-Margins in Design Space Exploration for FPGA-based CNN Accelerators</t>
  </si>
  <si>
    <t>Weina Lu, Wenyan Lu, Jing Ye</t>
  </si>
  <si>
    <t>Adrien Prost-Boucle, Alban Bourge, Frédéric Pétrot, et al.</t>
    <phoneticPr fontId="1" type="noConversion"/>
  </si>
  <si>
    <t>Yufei Ma, Yu Cao, Sarma Vrudhula, et al.</t>
    <phoneticPr fontId="1" type="noConversion"/>
  </si>
  <si>
    <t>Ephrem Wu, Xiaoqian Zhang, David Berman, et al.</t>
    <phoneticPr fontId="1" type="noConversion"/>
  </si>
  <si>
    <t xml:space="preserve"> Li Jiao, Cheng Luo, Wei Cao, et al.</t>
    <phoneticPr fontId="1" type="noConversion"/>
  </si>
  <si>
    <t>Hiroki Nakahara, Tomoya Fujii and Shimpei Sato</t>
  </si>
  <si>
    <t>Hongxiang Fan, Xinyu Niu, Ruizhe Zhao, et al.</t>
    <phoneticPr fontId="1" type="noConversion"/>
  </si>
  <si>
    <t>Xiaofan Zhang, Xinheng Liu, Anand Ramachandran, et al.</t>
    <phoneticPr fontId="1" type="noConversion"/>
  </si>
  <si>
    <t>High Performance Binary Neural Networks on the Xeon+FPGA Platform</t>
  </si>
  <si>
    <t>Duncan Moss, Eriko Nurvitadhi, Jaewoong Sim, et al.</t>
    <phoneticPr fontId="1" type="noConversion"/>
  </si>
  <si>
    <t>Accelerating Recurrent Neural Networks in Analytics Servers: Comparison of FPGA, CPU, GPU, and ASIC</t>
  </si>
  <si>
    <t>Eriko Nurvitadhi, Jaewoong Sim, David Sheffield, et al.</t>
    <phoneticPr fontId="1" type="noConversion"/>
  </si>
  <si>
    <t>Overcoming Resource Underutilization in Spatial CNN Accelerators</t>
  </si>
  <si>
    <t>Yongming Shen, Michael Ferdman, Peter Milder</t>
  </si>
  <si>
    <t>Hiroki Nakahara and Tsutomu Sasao</t>
  </si>
  <si>
    <t>FPT</t>
    <phoneticPr fontId="1" type="noConversion"/>
  </si>
  <si>
    <t>Accelerating Binarized Neural Networks:Comparison of FPGA, CPU, GPU, and ASIC</t>
  </si>
  <si>
    <t>Eriko Nurvitadhi, David Sheffield, Jaewoong Sim, et al.</t>
    <phoneticPr fontId="1" type="noConversion"/>
  </si>
  <si>
    <t>Roberto DiCecco, Griffin Lacey, Jasmina Vasiljevic, et al.</t>
    <phoneticPr fontId="1" type="noConversion"/>
  </si>
  <si>
    <t>A Memory-Based Realization of a Binarized Deep Convolutional Neural Network</t>
  </si>
  <si>
    <t>Hiroki Nakahara, Haruyoshi Yonekawa, Tsutomu Sasao, et al.</t>
    <phoneticPr fontId="1" type="noConversion"/>
  </si>
  <si>
    <t xml:space="preserve">Automated Systolic Array Architecture Synthesis for High Throughput CNN Inference on FPGAs </t>
  </si>
  <si>
    <t>Xuechao Wei, Cody Hao Yu, Peng Zhang, et al.</t>
    <phoneticPr fontId="1" type="noConversion"/>
  </si>
  <si>
    <t>Qingcheng Xiao, Yun Liang, Liqiang Lu, et al.</t>
    <phoneticPr fontId="1" type="noConversion"/>
  </si>
  <si>
    <t>FPGA-based Accelerator for Long Short-Term Memory Recurrent Neural Networks</t>
  </si>
  <si>
    <t>Yijin Guan, Zhihang Yuan, Guangyu Sun, et al.</t>
    <phoneticPr fontId="1" type="noConversion"/>
  </si>
  <si>
    <t>基于HLS的设计空间探索；roofline模型；多层循环展开分析</t>
    <phoneticPr fontId="1" type="noConversion"/>
  </si>
  <si>
    <t>神经网络的定点化；SVD降低FC层带宽压力；只支持3x3</t>
    <phoneticPr fontId="1" type="noConversion"/>
  </si>
  <si>
    <t>在大卡上实现完整的网络pipeline，降低带宽需求</t>
    <phoneticPr fontId="1" type="noConversion"/>
  </si>
  <si>
    <t>自动化的网络到FPGA映射工具</t>
    <phoneticPr fontId="1" type="noConversion"/>
  </si>
  <si>
    <t>Fused-Layer CNN Accelerators</t>
    <phoneticPr fontId="1" type="noConversion"/>
  </si>
  <si>
    <t>M Alwani, Han Chen, Michael Ferdman</t>
    <phoneticPr fontId="2" type="noConversion"/>
  </si>
  <si>
    <t>多层神经网络的流水线</t>
    <phoneticPr fontId="1" type="noConversion"/>
  </si>
  <si>
    <t>小卷积核采用大尺寸winograd加速卷积计算，对大尺寸卷积核单独设计硬件</t>
    <phoneticPr fontId="1" type="noConversion"/>
  </si>
  <si>
    <t>完整讨论了loop unrolling，tiling和interchange对硬件设计的影响</t>
    <phoneticPr fontId="1" type="noConversion"/>
  </si>
  <si>
    <t>EIE的FPGA版本，针对语音识别的一个特定网络进行了网络剪枝和硬件设计</t>
    <phoneticPr fontId="1" type="noConversion"/>
  </si>
  <si>
    <t>采用OpenCL进行设计空间搜索，基本思路是转成矩阵乘法</t>
    <phoneticPr fontId="1" type="noConversion"/>
  </si>
  <si>
    <t>多卡串行的结构；讨论了速度最优和延时最优两种设计</t>
    <phoneticPr fontId="1" type="noConversion"/>
  </si>
  <si>
    <t>清华FPGA16文章的指令支持拓展</t>
    <phoneticPr fontId="1" type="noConversion"/>
  </si>
  <si>
    <t>好像是类似北大15年FPGA的工作</t>
    <phoneticPr fontId="1" type="noConversion"/>
  </si>
  <si>
    <t>10x10x8卷积核</t>
    <phoneticPr fontId="1" type="noConversion"/>
  </si>
  <si>
    <t>针对特定网络基于硬件模板自动化生成硬件</t>
    <phoneticPr fontId="1" type="noConversion"/>
  </si>
  <si>
    <t>用分块循环矩阵代替原来的参数矩阵，然后用FFT加速</t>
    <phoneticPr fontId="1" type="noConversion"/>
  </si>
  <si>
    <t>A 7.663-TOPS 8.2-W Energy-efficient FPGA Accelerator for Binary Convolutional Neural Networks</t>
    <phoneticPr fontId="1" type="noConversion"/>
  </si>
  <si>
    <t>1比特NN</t>
    <phoneticPr fontId="1" type="noConversion"/>
  </si>
  <si>
    <t>A Batch Normalization Free Binarized Convolutional Deep Neural Network on an FPGA</t>
    <phoneticPr fontId="1" type="noConversion"/>
  </si>
  <si>
    <t>Accelerating Binarized Convolutional Neural Networks with Software-Programmable FPGAs</t>
    <phoneticPr fontId="1" type="noConversion"/>
  </si>
  <si>
    <t>1比特NN，第一层定点</t>
    <phoneticPr fontId="1" type="noConversion"/>
  </si>
  <si>
    <t>FP16-shared exponent，OpenCL</t>
    <phoneticPr fontId="1" type="noConversion"/>
  </si>
  <si>
    <t>FINN: A Framework for Fast, Scalable Binarized Neural Network Inference</t>
    <phoneticPr fontId="1" type="noConversion"/>
  </si>
  <si>
    <t>1比特NN</t>
    <phoneticPr fontId="1" type="noConversion"/>
  </si>
  <si>
    <t>基于流图的自动映射</t>
    <phoneticPr fontId="1" type="noConversion"/>
  </si>
  <si>
    <t>32bit浮点，2DFFT做加速</t>
    <phoneticPr fontId="1" type="noConversion"/>
  </si>
  <si>
    <t>Improving the Performance of OpenCL-based FPGA Accelerator for Convolutional Neural Network</t>
    <phoneticPr fontId="1" type="noConversion"/>
  </si>
  <si>
    <t>非线性量化（聚类）以及公因子加速乘法</t>
    <phoneticPr fontId="1" type="noConversion"/>
  </si>
  <si>
    <t>Bit-width Based Resource Partitioning for CNN Acceleration on FPGA</t>
    <phoneticPr fontId="1" type="noConversion"/>
  </si>
  <si>
    <t>不同的层用不同位宽的硬件实现</t>
    <phoneticPr fontId="1" type="noConversion"/>
  </si>
  <si>
    <t>优化数据流图</t>
    <phoneticPr fontId="1" type="noConversion"/>
  </si>
  <si>
    <t>32bit定点+winograd</t>
    <phoneticPr fontId="1" type="noConversion"/>
  </si>
  <si>
    <t>Fine-grained Acceleration of Binary Neural Networks using Intel Xeon Processor with Integrated FPGA</t>
    <phoneticPr fontId="1" type="noConversion"/>
  </si>
  <si>
    <t>1bit权重，Xeon+FPGA</t>
    <phoneticPr fontId="1" type="noConversion"/>
  </si>
  <si>
    <t>FeatherNet: A Minimalist Design for Accelerating Convolutional Neural Networks for Low-end FPFA Platforms</t>
    <phoneticPr fontId="1" type="noConversion"/>
  </si>
  <si>
    <t>流图分析，定点化，模块设计</t>
    <phoneticPr fontId="1" type="noConversion"/>
  </si>
  <si>
    <t>fpgaConvNet: A framework for mapping Convolutional Neural Networks on FPGAs</t>
    <phoneticPr fontId="1" type="noConversion"/>
  </si>
  <si>
    <t>见FPGA 17</t>
    <phoneticPr fontId="1" type="noConversion"/>
  </si>
  <si>
    <t>Evaluating Embedded FPGA Accelerators for Deep Learning Applications</t>
    <phoneticPr fontId="1" type="noConversion"/>
  </si>
  <si>
    <t>比较了不同嵌入式平台的性能</t>
    <phoneticPr fontId="1" type="noConversion"/>
  </si>
  <si>
    <t>FPGA Acceleration of Recurrent Neural Network Based Language Model</t>
    <phoneticPr fontId="1" type="noConversion"/>
  </si>
  <si>
    <t>RNN on FPGA</t>
    <phoneticPr fontId="1" type="noConversion"/>
  </si>
  <si>
    <t>FPGA Design for PCANet Deep Learning Network</t>
    <phoneticPr fontId="1" type="noConversion"/>
  </si>
  <si>
    <t>PCANet for MNIST on FPGA</t>
    <phoneticPr fontId="1" type="noConversion"/>
  </si>
  <si>
    <t>A Fully Connected Layer Elimination for a Binarized Convolutional Network on an FPGA</t>
    <phoneticPr fontId="1" type="noConversion"/>
  </si>
  <si>
    <t>1比特NN，做global pooling和一层FC</t>
    <phoneticPr fontId="1" type="noConversion"/>
  </si>
  <si>
    <t>A High-Throughput Reconfigurable Processing Array for Neural Networks</t>
    <phoneticPr fontId="1" type="noConversion"/>
  </si>
  <si>
    <t>xilinx官方的提升DSP频率的设计方法</t>
    <phoneticPr fontId="1" type="noConversion"/>
  </si>
  <si>
    <t>Accelerating Low Bit-Width Convolutional Neural Networks With Embedded FPGA</t>
    <phoneticPr fontId="1" type="noConversion"/>
  </si>
  <si>
    <t>自动将网络映射到一个一层的加速核，同时选取核的配置</t>
    <phoneticPr fontId="1" type="noConversion"/>
  </si>
  <si>
    <t>F-C3D: FPGA-based 3-Dimensional Convolutional Neural Network</t>
    <phoneticPr fontId="1" type="noConversion"/>
  </si>
  <si>
    <t>三维卷积加速器</t>
    <phoneticPr fontId="1" type="noConversion"/>
  </si>
  <si>
    <t>Xeon+FPGA实现1比特NN和1比特权重两种</t>
    <phoneticPr fontId="1" type="noConversion"/>
  </si>
  <si>
    <t>利用PVT-margin提升频率</t>
    <phoneticPr fontId="1" type="noConversion"/>
  </si>
  <si>
    <t>利用一个DSP做两个低比特乘累加</t>
    <phoneticPr fontId="1" type="noConversion"/>
  </si>
  <si>
    <t>2比特NN</t>
    <phoneticPr fontId="1" type="noConversion"/>
  </si>
  <si>
    <t>对比了不同平台上运行一个优化版本的GRU的性能，FPGA超过CPU和GPU</t>
    <phoneticPr fontId="1" type="noConversion"/>
  </si>
  <si>
    <t>给不同层分配不同展开系数的硬件，提升利用率</t>
    <phoneticPr fontId="1" type="noConversion"/>
  </si>
  <si>
    <t>用嵌套余数系来表示数，简化MAC单元</t>
    <phoneticPr fontId="1" type="noConversion"/>
  </si>
  <si>
    <t>多层流水线形式的自动硬件映射；16bit</t>
    <phoneticPr fontId="1" type="noConversion"/>
  </si>
  <si>
    <t>对比了不同平台上运行BNN的性能，FPGA超过CPU和GPU</t>
    <phoneticPr fontId="1" type="noConversion"/>
  </si>
  <si>
    <t>Caffe到SDAccel；winograd</t>
    <phoneticPr fontId="1" type="noConversion"/>
  </si>
  <si>
    <t>用RAM查表实现1bit操作，实现1比特NN</t>
    <phoneticPr fontId="1" type="noConversion"/>
  </si>
  <si>
    <t>fuse layer；winograd</t>
    <phoneticPr fontId="1" type="noConversion"/>
  </si>
  <si>
    <t>基于硬件单元库的自动映射</t>
    <phoneticPr fontId="1" type="noConversion"/>
  </si>
  <si>
    <t>LSTM加速</t>
    <phoneticPr fontId="1" type="noConversion"/>
  </si>
  <si>
    <t>An OpenCL Deep Learning Accelerator on Arria 10</t>
    <phoneticPr fontId="1" type="noConversion"/>
  </si>
  <si>
    <t>Chi Zhang and Viktor Prasanna</t>
    <phoneticPr fontId="1" type="noConversion"/>
  </si>
  <si>
    <t>Abhinav Podili, Chi Zhang and Viktor Prasanna</t>
    <phoneticPr fontId="1" type="noConversion"/>
  </si>
  <si>
    <t>Automatic Code Generation of Convolutional Neural Networks in FPGA Implementation</t>
    <phoneticPr fontId="1" type="noConversion"/>
  </si>
  <si>
    <t>Zhiqiang Liu, Yong Dou, Jingfei Jiang, et al.</t>
    <phoneticPr fontId="1" type="noConversion"/>
  </si>
  <si>
    <t xml:space="preserve">Dong Nguyen, Daewoo Kim and Jongeun Lee </t>
    <phoneticPr fontId="1" type="noConversion"/>
  </si>
  <si>
    <t xml:space="preserve">Atul Rahman, Sangyun Oh, Jongeun Lee, et al. </t>
    <phoneticPr fontId="1" type="noConversion"/>
  </si>
  <si>
    <t>Shreejith Shanker, Bezborah Anshuman and Suhaib A. Fahmy</t>
    <phoneticPr fontId="1" type="noConversion"/>
  </si>
  <si>
    <t xml:space="preserve">Atul Rahman, Jongeun Lee and Kiyoung Choi </t>
    <phoneticPr fontId="1" type="noConversion"/>
  </si>
  <si>
    <t>DATE</t>
    <phoneticPr fontId="1" type="noConversion"/>
  </si>
  <si>
    <t xml:space="preserve">Caffeine: Towards Uniformed Representation and Acceleration for Deep Convolutional Neural Networks </t>
  </si>
  <si>
    <t>Chen Zhang, Zhenman Fang, Peipei Zhou, et al.</t>
    <phoneticPr fontId="1" type="noConversion"/>
  </si>
  <si>
    <t>ICCAD</t>
    <phoneticPr fontId="1" type="noConversion"/>
  </si>
  <si>
    <t>基于HLS的自动化映射工具；设计空间搜索</t>
    <phoneticPr fontId="1" type="noConversion"/>
  </si>
  <si>
    <t xml:space="preserve">Double MAC: Doubling the Performance of Convolutional Neural Networks on Modern FPGAs </t>
    <phoneticPr fontId="1" type="noConversion"/>
  </si>
  <si>
    <t>一个DSP做两个乘法</t>
    <phoneticPr fontId="1" type="noConversion"/>
  </si>
  <si>
    <t xml:space="preserve">Design Space Exploration of FPGA Accelerators for Convolutional Neural Networks </t>
    <phoneticPr fontId="1" type="noConversion"/>
  </si>
  <si>
    <t>设计空间搜索</t>
    <phoneticPr fontId="1" type="noConversion"/>
  </si>
  <si>
    <t xml:space="preserve">ACCELERATED ARTIFICIAL NEURAL NETWORKS ON FPGA FOR FAULT DETECTION IN AUTOMOTIVE SYSTEMS </t>
    <phoneticPr fontId="1" type="noConversion"/>
  </si>
  <si>
    <t>在检错系统中的应用</t>
    <phoneticPr fontId="1" type="noConversion"/>
  </si>
  <si>
    <t xml:space="preserve">EFFICIENT FPGA ACCELERATION OF CONVOLUTIONAL NEURAL NETWORKS USING LOGICAL-3D COMPUTE ARRAY </t>
    <phoneticPr fontId="1" type="noConversion"/>
  </si>
  <si>
    <t>Scalable High-Performance Architecture for Convolutional Ternary Neural Networks on FPGA</t>
    <phoneticPr fontId="1" type="noConversion"/>
  </si>
  <si>
    <t>Fast and Efficient Implementation of Convolutional Neural Networks on FPGA</t>
    <phoneticPr fontId="1" type="noConversion"/>
  </si>
  <si>
    <t>Caffeinated FPGAs: FPGA Framework For Convolutional Neural Networks</t>
    <phoneticPr fontId="1" type="noConversion"/>
  </si>
  <si>
    <t>A Deep Convolutional Neural Network using Nested Residue Number System</t>
    <phoneticPr fontId="1" type="noConversion"/>
  </si>
  <si>
    <t>Customizing Neural Networks for Efficient FPGA Implementation</t>
    <phoneticPr fontId="1" type="noConversion"/>
  </si>
  <si>
    <t>Energy-Efficient CNN Implementation on a Deeply Pipelined FPGA Cluster</t>
    <phoneticPr fontId="1" type="noConversion"/>
  </si>
  <si>
    <t>使用systolic array提高系统时钟频率；研究了阵列配置的选择优化</t>
    <phoneticPr fontId="1" type="noConversion"/>
  </si>
  <si>
    <t>设计了一种展开方式，以及参数选取方法</t>
    <phoneticPr fontId="1" type="noConversion"/>
  </si>
  <si>
    <t>选取合适的batch size来优化带宽需求</t>
    <phoneticPr fontId="1" type="noConversion"/>
  </si>
  <si>
    <t>High-Performance Video Content Recognition with Long-term Recurrent Convolutional Network for FPGA</t>
    <phoneticPr fontId="1" type="noConversion"/>
  </si>
  <si>
    <t>fpgaConvNet: Automated Mapping of Convolutional Neural Networks on FPGAs</t>
    <phoneticPr fontId="1" type="noConversion"/>
  </si>
  <si>
    <t>Frequency Domain Acceleration of Convolutional Neural Networks on CPU-FPGA Shared Memory System</t>
    <phoneticPr fontId="1" type="noConversion"/>
  </si>
  <si>
    <t>Exploring Heterogeneous Algorithms for Accelerating Deep Convolutional Neural Networks on FPGAs</t>
    <phoneticPr fontId="1" type="noConversion"/>
  </si>
  <si>
    <t>FP-DNN: An Automated Framework for Mapping Deep Neural Networks onto FPGAs with RTL-HLS Hybrid Templates</t>
    <phoneticPr fontId="1" type="noConversion"/>
  </si>
  <si>
    <t>简介</t>
    <phoneticPr fontId="1" type="noConversion"/>
  </si>
  <si>
    <t>FPGA型号</t>
    <phoneticPr fontId="1" type="noConversion"/>
  </si>
  <si>
    <t>计算单元类型</t>
    <phoneticPr fontId="1" type="noConversion"/>
  </si>
  <si>
    <t>DSP/%</t>
    <phoneticPr fontId="1" type="noConversion"/>
  </si>
  <si>
    <t>logic/%</t>
    <phoneticPr fontId="1" type="noConversion"/>
  </si>
  <si>
    <t>BRAM/%</t>
    <phoneticPr fontId="1" type="noConversion"/>
  </si>
  <si>
    <t>功耗/W</t>
    <phoneticPr fontId="1" type="noConversion"/>
  </si>
  <si>
    <t>能效 GOPS/W</t>
    <phoneticPr fontId="1" type="noConversion"/>
  </si>
  <si>
    <t>1比特</t>
    <phoneticPr fontId="1" type="noConversion"/>
  </si>
  <si>
    <t>小网络</t>
    <phoneticPr fontId="1" type="noConversion"/>
  </si>
  <si>
    <t>YES</t>
    <phoneticPr fontId="1" type="noConversion"/>
  </si>
  <si>
    <t>无论文</t>
    <phoneticPr fontId="1" type="noConversion"/>
  </si>
  <si>
    <t>NO</t>
    <phoneticPr fontId="1" type="noConversion"/>
  </si>
  <si>
    <t>FP16(share exp)</t>
    <phoneticPr fontId="1" type="noConversion"/>
  </si>
  <si>
    <t>性能/GOPS/GFLOPS</t>
    <phoneticPr fontId="1" type="noConversion"/>
  </si>
  <si>
    <t>ESE: Efficient Speech Recognition Engine with Sparse LSTM on FPGA</t>
    <phoneticPr fontId="1" type="noConversion"/>
  </si>
  <si>
    <t>282.2(sparse)2.52TOPS(equ)</t>
    <phoneticPr fontId="1" type="noConversion"/>
  </si>
  <si>
    <t>INT16/12</t>
    <phoneticPr fontId="1" type="noConversion"/>
  </si>
  <si>
    <t>INT16</t>
    <phoneticPr fontId="1" type="noConversion"/>
  </si>
  <si>
    <t>备注</t>
    <phoneticPr fontId="1" type="noConversion"/>
  </si>
  <si>
    <t>无原文</t>
    <phoneticPr fontId="1" type="noConversion"/>
  </si>
  <si>
    <t>FP32</t>
    <phoneticPr fontId="1" type="noConversion"/>
  </si>
  <si>
    <t>FP32/INT16</t>
    <phoneticPr fontId="1" type="noConversion"/>
  </si>
  <si>
    <t>32bit浮点和16bit定点，OpenCL</t>
    <phoneticPr fontId="1" type="noConversion"/>
  </si>
  <si>
    <t>Stratix V</t>
    <phoneticPr fontId="1" type="noConversion"/>
  </si>
  <si>
    <t>866/1790</t>
    <phoneticPr fontId="1" type="noConversion"/>
  </si>
  <si>
    <t>Arria 10 GX1150</t>
    <phoneticPr fontId="1" type="noConversion"/>
  </si>
  <si>
    <t>INT16-8</t>
    <phoneticPr fontId="1" type="noConversion"/>
  </si>
  <si>
    <t>Zynq XC7Z045</t>
    <phoneticPr fontId="1" type="noConversion"/>
  </si>
  <si>
    <t>Zynq XCKU060</t>
    <phoneticPr fontId="1" type="noConversion"/>
  </si>
  <si>
    <t>Zynq XC7Z020</t>
    <phoneticPr fontId="1" type="noConversion"/>
  </si>
  <si>
    <t>Zynq Virtex 7</t>
    <phoneticPr fontId="1" type="noConversion"/>
  </si>
  <si>
    <t>Stratix V GSD8</t>
    <phoneticPr fontId="1" type="noConversion"/>
  </si>
  <si>
    <t>Virtex 7 VX485T</t>
    <phoneticPr fontId="1" type="noConversion"/>
  </si>
  <si>
    <t>Stratix V GSMD5</t>
    <phoneticPr fontId="1" type="noConversion"/>
  </si>
  <si>
    <t>ZCU102</t>
    <phoneticPr fontId="1" type="noConversion"/>
  </si>
  <si>
    <t>无资源利用率</t>
    <phoneticPr fontId="1" type="noConversion"/>
  </si>
  <si>
    <t>Zynq ZC706</t>
    <phoneticPr fontId="1" type="noConversion"/>
  </si>
  <si>
    <t>N0</t>
    <phoneticPr fontId="1" type="noConversion"/>
  </si>
  <si>
    <t>INT</t>
    <phoneticPr fontId="1" type="noConversion"/>
  </si>
  <si>
    <t>针对不同Convnet</t>
    <phoneticPr fontId="1" type="noConversion"/>
  </si>
  <si>
    <t>DNN不同应用</t>
    <phoneticPr fontId="1" type="noConversion"/>
  </si>
  <si>
    <t>Virtex 7 690T</t>
    <phoneticPr fontId="1" type="noConversion"/>
  </si>
  <si>
    <t>81/393</t>
    <phoneticPr fontId="1" type="noConversion"/>
  </si>
  <si>
    <t>一页</t>
    <phoneticPr fontId="1" type="noConversion"/>
  </si>
  <si>
    <t>INT32</t>
    <phoneticPr fontId="1" type="noConversion"/>
  </si>
  <si>
    <t>Philip Colangelo, Randy Huang, Enno Luebbers, et al.</t>
    <phoneticPr fontId="1" type="noConversion"/>
  </si>
  <si>
    <t>重复</t>
    <phoneticPr fontId="1" type="noConversion"/>
  </si>
  <si>
    <t>RNNLM</t>
    <phoneticPr fontId="1" type="noConversion"/>
  </si>
  <si>
    <t>Virtex 6 LX760</t>
    <phoneticPr fontId="1" type="noConversion"/>
  </si>
  <si>
    <t>1bit</t>
    <phoneticPr fontId="1" type="noConversion"/>
  </si>
  <si>
    <t>2bit</t>
    <phoneticPr fontId="1" type="noConversion"/>
  </si>
  <si>
    <t>仅优化FC</t>
    <phoneticPr fontId="1" type="noConversion"/>
  </si>
  <si>
    <t>Arria 10 GX1155</t>
    <phoneticPr fontId="1" type="noConversion"/>
  </si>
  <si>
    <t>40.77TOPS</t>
    <phoneticPr fontId="1" type="noConversion"/>
  </si>
  <si>
    <t>Virtex 7 VC709</t>
    <phoneticPr fontId="1" type="noConversion"/>
  </si>
  <si>
    <t>INT16-12</t>
    <phoneticPr fontId="1" type="noConversion"/>
  </si>
  <si>
    <t>在FPGA上加速RCNN；自动映射方案</t>
    <phoneticPr fontId="1" type="noConversion"/>
  </si>
  <si>
    <t>只有延时数据</t>
    <phoneticPr fontId="1" type="noConversion"/>
  </si>
  <si>
    <t>Altera DE5a-Net</t>
    <phoneticPr fontId="1" type="noConversion"/>
  </si>
  <si>
    <t>针对7系列进行了仿真</t>
    <phoneticPr fontId="1" type="noConversion"/>
  </si>
  <si>
    <t>Zynq XC7VX690T</t>
    <phoneticPr fontId="1" type="noConversion"/>
  </si>
  <si>
    <t>功耗仅有仿真结果</t>
    <phoneticPr fontId="1" type="noConversion"/>
  </si>
  <si>
    <t>没有性能指标</t>
    <phoneticPr fontId="1" type="noConversion"/>
  </si>
  <si>
    <t>Virtex 7 485T</t>
    <phoneticPr fontId="1" type="noConversion"/>
  </si>
  <si>
    <t>INT48</t>
    <phoneticPr fontId="1" type="noConversion"/>
  </si>
  <si>
    <t>Virtex 7 VX690T</t>
    <phoneticPr fontId="1" type="noConversion"/>
  </si>
  <si>
    <t>性能为1zynq+6vx690</t>
    <phoneticPr fontId="1" type="noConversion"/>
  </si>
  <si>
    <t>Arria 10 GT1150</t>
    <phoneticPr fontId="1" type="noConversion"/>
  </si>
  <si>
    <t>没对FC加速</t>
    <phoneticPr fontId="1" type="noConversion"/>
  </si>
  <si>
    <t>无性能参数</t>
    <phoneticPr fontId="1" type="noConversion"/>
  </si>
  <si>
    <t>仅有性能参数</t>
    <phoneticPr fontId="1" type="noConversion"/>
  </si>
  <si>
    <t>没有具体的性能、资源</t>
    <phoneticPr fontId="1" type="noConversion"/>
  </si>
  <si>
    <t>INT/FP</t>
    <phoneticPr fontId="1" type="noConversion"/>
  </si>
  <si>
    <t>VGG_16，没有详细性能</t>
    <phoneticPr fontId="1" type="noConversion"/>
  </si>
  <si>
    <t>NO</t>
    <phoneticPr fontId="1" type="noConversion"/>
  </si>
  <si>
    <t>无性能指标</t>
    <phoneticPr fontId="1" type="noConversion"/>
  </si>
  <si>
    <t>FP32</t>
    <phoneticPr fontId="1" type="noConversion"/>
  </si>
  <si>
    <t>INT16/8</t>
    <phoneticPr fontId="1" type="noConversion"/>
  </si>
  <si>
    <t>INT16</t>
    <phoneticPr fontId="1" type="noConversion"/>
  </si>
  <si>
    <t>没有资源参数</t>
    <phoneticPr fontId="1" type="noConversion"/>
  </si>
  <si>
    <t>YES</t>
    <phoneticPr fontId="1" type="noConversion"/>
  </si>
  <si>
    <t>INT32</t>
    <phoneticPr fontId="1" type="noConversion"/>
  </si>
  <si>
    <t>6.9/61.5</t>
    <phoneticPr fontId="1" type="noConversion"/>
  </si>
  <si>
    <t>23.1/47.8</t>
    <phoneticPr fontId="1" type="noConversion"/>
  </si>
  <si>
    <t>UCF101视频数据集</t>
    <phoneticPr fontId="1" type="noConversion"/>
  </si>
  <si>
    <t>latency-0.04s</t>
    <phoneticPr fontId="1" type="noConversion"/>
  </si>
  <si>
    <t>time/video-5.43s</t>
    <phoneticPr fontId="1" type="noConversion"/>
  </si>
  <si>
    <t>没有性能参数-AlexNet</t>
    <phoneticPr fontId="1" type="noConversion"/>
  </si>
  <si>
    <t>latency-1.86ms</t>
    <phoneticPr fontId="1" type="noConversion"/>
  </si>
  <si>
    <t>New ID</t>
    <phoneticPr fontId="1" type="noConversion"/>
  </si>
  <si>
    <t>XC7Z045</t>
    <phoneticPr fontId="1" type="noConversion"/>
  </si>
  <si>
    <t>ZCU102</t>
    <phoneticPr fontId="1" type="noConversion"/>
  </si>
  <si>
    <t>XCKU060</t>
    <phoneticPr fontId="1" type="noConversion"/>
  </si>
  <si>
    <t>XC7Z020</t>
    <phoneticPr fontId="1" type="noConversion"/>
  </si>
  <si>
    <t>Stratix V</t>
    <phoneticPr fontId="1" type="noConversion"/>
  </si>
  <si>
    <t>XC7Z045</t>
    <phoneticPr fontId="1" type="noConversion"/>
  </si>
  <si>
    <t>XC7VX485T</t>
  </si>
  <si>
    <t>XC7VX485T</t>
    <phoneticPr fontId="1" type="noConversion"/>
  </si>
  <si>
    <t>XC7VX690T</t>
    <phoneticPr fontId="1" type="noConversion"/>
  </si>
  <si>
    <t>GX1150</t>
    <phoneticPr fontId="1" type="noConversion"/>
  </si>
  <si>
    <t>GX1150</t>
    <phoneticPr fontId="1" type="noConversion"/>
  </si>
  <si>
    <t>GX1155</t>
    <phoneticPr fontId="1" type="noConversion"/>
  </si>
  <si>
    <t>High Performance Binary Neural Networks on the Xeon+FPGA Platform</t>
    <phoneticPr fontId="1" type="noConversion"/>
  </si>
  <si>
    <t>FPGA chip</t>
    <phoneticPr fontId="1" type="noConversion"/>
  </si>
  <si>
    <t>DSP</t>
    <phoneticPr fontId="1" type="noConversion"/>
  </si>
  <si>
    <t>logic</t>
    <phoneticPr fontId="1" type="noConversion"/>
  </si>
  <si>
    <t>BRAM</t>
    <phoneticPr fontId="1" type="noConversion"/>
  </si>
  <si>
    <t>Resource(%)</t>
    <phoneticPr fontId="1" type="noConversion"/>
  </si>
  <si>
    <t>Perf.</t>
    <phoneticPr fontId="1" type="noConversion"/>
  </si>
  <si>
    <t>(GOP/s)</t>
  </si>
  <si>
    <t>Power</t>
    <phoneticPr fontId="1" type="noConversion"/>
  </si>
  <si>
    <t>(W)</t>
  </si>
  <si>
    <t>Efficiency</t>
    <phoneticPr fontId="1" type="noConversion"/>
  </si>
  <si>
    <t>(GOP/J)</t>
    <phoneticPr fontId="1" type="noConversion"/>
  </si>
  <si>
    <t>Data</t>
    <phoneticPr fontId="1" type="noConversion"/>
  </si>
  <si>
    <t>Format</t>
    <phoneticPr fontId="1" type="noConversion"/>
  </si>
  <si>
    <t>会议</t>
    <phoneticPr fontId="1" type="noConversion"/>
  </si>
  <si>
    <t>FPGA</t>
    <phoneticPr fontId="1" type="noConversion"/>
  </si>
  <si>
    <t>FCCM</t>
    <phoneticPr fontId="1" type="noConversion"/>
  </si>
  <si>
    <t>FPL</t>
    <phoneticPr fontId="1" type="noConversion"/>
  </si>
  <si>
    <t>FPT</t>
    <phoneticPr fontId="1" type="noConversion"/>
  </si>
  <si>
    <t>ISLPED</t>
    <phoneticPr fontId="1" type="noConversion"/>
  </si>
  <si>
    <t>TCAD</t>
    <phoneticPr fontId="1" type="noConversion"/>
  </si>
  <si>
    <t>INT8</t>
    <phoneticPr fontId="1" type="noConversion"/>
  </si>
  <si>
    <t>DAC</t>
    <phoneticPr fontId="1" type="noConversion"/>
  </si>
  <si>
    <t>ICCAD</t>
    <phoneticPr fontId="1" type="noConversion"/>
  </si>
  <si>
    <t>FPGA</t>
    <phoneticPr fontId="1" type="noConversion"/>
  </si>
  <si>
    <t>年份</t>
    <phoneticPr fontId="1" type="noConversion"/>
  </si>
  <si>
    <t>Nakahara, FPL17</t>
  </si>
  <si>
    <t>Venieris, FPGA17</t>
    <phoneticPr fontId="1" type="noConversion"/>
  </si>
  <si>
    <t>FP16</t>
    <phoneticPr fontId="1" type="noConversion"/>
  </si>
  <si>
    <t>XC7Z020+</t>
    <phoneticPr fontId="1" type="noConversion"/>
  </si>
  <si>
    <t>XC7VX690T*6</t>
  </si>
  <si>
    <t>INT16</t>
    <phoneticPr fontId="1" type="noConversion"/>
  </si>
  <si>
    <t>FP32</t>
    <phoneticPr fontId="1" type="noConversion"/>
  </si>
  <si>
    <t>INT16/8</t>
    <phoneticPr fontId="1" type="noConversion"/>
  </si>
  <si>
    <t>Throughput-Optimized OpenCL-based FPGA Accelerator for Large-Scale Convolutional Neural Networks</t>
    <phoneticPr fontId="1" type="noConversion"/>
  </si>
  <si>
    <t>INT16/8</t>
    <phoneticPr fontId="1" type="noConversion"/>
  </si>
  <si>
    <t>Perf</t>
    <phoneticPr fontId="1" type="noConversion"/>
  </si>
  <si>
    <t>log(power)</t>
    <phoneticPr fontId="1" type="noConversion"/>
  </si>
  <si>
    <t>DSP</t>
    <phoneticPr fontId="1" type="noConversion"/>
  </si>
  <si>
    <t>BRAM</t>
    <phoneticPr fontId="1" type="noConversion"/>
  </si>
  <si>
    <t>LOGIC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</si>
  <si>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</si>
  <si>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</si>
  <si>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</si>
  <si>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</si>
  <si>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Jiao, FPL17</t>
    <phoneticPr fontId="1" type="noConversion"/>
  </si>
  <si>
    <t>Guo, TCAD17</t>
    <phoneticPr fontId="1" type="noConversion"/>
  </si>
  <si>
    <t>note1</t>
    <phoneticPr fontId="1" type="noConversion"/>
  </si>
  <si>
    <t>Nakahara, FPL17</t>
    <phoneticPr fontId="1" type="noConversion"/>
  </si>
  <si>
    <t>Moss, FPL17</t>
    <phoneticPr fontId="1" type="noConversion"/>
  </si>
  <si>
    <t>Moss, FPL17</t>
    <phoneticPr fontId="1" type="noConversion"/>
  </si>
  <si>
    <t>Jiao, FPL17</t>
    <phoneticPr fontId="1" type="noConversion"/>
  </si>
  <si>
    <t>Guo, TCAD17</t>
    <phoneticPr fontId="1" type="noConversion"/>
  </si>
  <si>
    <t>Ma, FPGA17</t>
    <phoneticPr fontId="1" type="noConversion"/>
  </si>
  <si>
    <t>Ma, FPGA17</t>
    <phoneticPr fontId="1" type="noConversion"/>
  </si>
  <si>
    <t>Suda, FPGA16</t>
    <phoneticPr fontId="1" type="noConversion"/>
  </si>
  <si>
    <t>Suda, FPGA16</t>
    <phoneticPr fontId="1" type="noConversion"/>
  </si>
  <si>
    <t>Liu, FPT16</t>
    <phoneticPr fontId="1" type="noConversion"/>
  </si>
  <si>
    <t>Han, FPGA17</t>
    <phoneticPr fontId="1" type="noConversion"/>
  </si>
  <si>
    <t>Venieris, FPGA17</t>
    <phoneticPr fontId="1" type="noConversion"/>
  </si>
  <si>
    <t>Zhang, FPGA17</t>
    <phoneticPr fontId="1" type="noConversion"/>
  </si>
  <si>
    <t>Qiu, FPGA16</t>
    <phoneticPr fontId="1" type="noConversion"/>
  </si>
  <si>
    <t>Qiu, FPGA16</t>
    <phoneticPr fontId="1" type="noConversion"/>
  </si>
  <si>
    <t>Guan, FCCM17</t>
    <phoneticPr fontId="1" type="noConversion"/>
  </si>
  <si>
    <t>Lu, FCCM17</t>
    <phoneticPr fontId="1" type="noConversion"/>
  </si>
  <si>
    <t>Lu, FCCM17</t>
    <phoneticPr fontId="1" type="noConversion"/>
  </si>
  <si>
    <t>Li, FPL16</t>
    <phoneticPr fontId="1" type="noConversion"/>
  </si>
  <si>
    <t>Zhang, ISLPED16</t>
    <phoneticPr fontId="1" type="noConversion"/>
  </si>
  <si>
    <t>Xiao, DAC17</t>
    <phoneticPr fontId="1" type="noConversion"/>
  </si>
  <si>
    <t>Zhang, ICCAD16</t>
    <phoneticPr fontId="1" type="noConversion"/>
  </si>
  <si>
    <t>Zhang, ICCAD16</t>
    <phoneticPr fontId="1" type="noConversion"/>
  </si>
  <si>
    <t>Aydonat, FPGA17</t>
    <phoneticPr fontId="1" type="noConversion"/>
  </si>
  <si>
    <t>Podili, FCCM17</t>
    <phoneticPr fontId="1" type="noConversion"/>
  </si>
  <si>
    <t>Podili, FCCM17</t>
    <phoneticPr fontId="1" type="noConversion"/>
  </si>
  <si>
    <t>Zhang, FPGA17</t>
    <phoneticPr fontId="1" type="noConversion"/>
  </si>
  <si>
    <t>Zhang, FPGA17-F</t>
    <phoneticPr fontId="1" type="noConversion"/>
  </si>
  <si>
    <t>Zhang, FPGA17-I</t>
    <phoneticPr fontId="1" type="noConversion"/>
  </si>
  <si>
    <t>Zhang, FPGA15</t>
    <phoneticPr fontId="1" type="noConversion"/>
  </si>
  <si>
    <t>Zhang, FPGA15</t>
    <phoneticPr fontId="1" type="noConversion"/>
  </si>
  <si>
    <t>Guan, ASPDAC17</t>
    <phoneticPr fontId="1" type="noConversion"/>
  </si>
  <si>
    <t>Guan, ASPDAC17</t>
    <phoneticPr fontId="1" type="noConversion"/>
  </si>
  <si>
    <t>GPU(batch-1)</t>
    <phoneticPr fontId="1" type="noConversion"/>
  </si>
  <si>
    <t>GPU(batch-32)</t>
    <phoneticPr fontId="1" type="noConversion"/>
  </si>
  <si>
    <t>GPU(LSTM-dense)</t>
    <phoneticPr fontId="1" type="noConversion"/>
  </si>
  <si>
    <t>GPU(LSTM-sparse)</t>
    <phoneticPr fontId="1" type="noConversion"/>
  </si>
  <si>
    <t>DPU-V2(ZU9)</t>
    <phoneticPr fontId="1" type="noConversion"/>
  </si>
  <si>
    <t>Titan X(LSTM-dense)</t>
    <phoneticPr fontId="1" type="noConversion"/>
  </si>
  <si>
    <t>Titan X(LSTM-sparse)</t>
    <phoneticPr fontId="1" type="noConversion"/>
  </si>
  <si>
    <t>Nvidia TX1(batch-1)</t>
    <phoneticPr fontId="1" type="noConversion"/>
  </si>
  <si>
    <t>Nvidia TX1(batch-32)</t>
    <phoneticPr fontId="1" type="noConversion"/>
  </si>
  <si>
    <t>Han, FPGA17-sparse</t>
    <phoneticPr fontId="1" type="noConversion"/>
  </si>
  <si>
    <t>Han, FPGA17-dense</t>
    <phoneticPr fontId="1" type="noConversion"/>
  </si>
  <si>
    <t>Zhang, ISLPED16(1+6）</t>
    <phoneticPr fontId="1" type="noConversion"/>
  </si>
  <si>
    <t>frequency</t>
    <phoneticPr fontId="1" type="noConversion"/>
  </si>
  <si>
    <t>MHz</t>
    <phoneticPr fontId="1" type="noConversion"/>
  </si>
  <si>
    <t>工艺</t>
    <phoneticPr fontId="1" type="noConversion"/>
  </si>
  <si>
    <t>nm</t>
    <phoneticPr fontId="1" type="noConversion"/>
  </si>
  <si>
    <t>DSP</t>
    <phoneticPr fontId="1" type="noConversion"/>
  </si>
  <si>
    <t>BRAM/KB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</si>
  <si>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</si>
  <si>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</si>
  <si>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</si>
  <si>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</si>
  <si>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INT16</t>
    <phoneticPr fontId="1" type="noConversion"/>
  </si>
  <si>
    <t>XC7Z020</t>
    <phoneticPr fontId="1" type="noConversion"/>
  </si>
  <si>
    <t>ALM/K</t>
    <phoneticPr fontId="1" type="noConversion"/>
  </si>
  <si>
    <t>LUT/K</t>
    <phoneticPr fontId="1" type="noConversion"/>
  </si>
  <si>
    <t>Perf/Freq</t>
    <phoneticPr fontId="1" type="noConversion"/>
  </si>
  <si>
    <t>Resource:ALMx1.8-&gt;LUT</t>
    <phoneticPr fontId="1" type="noConversion"/>
  </si>
  <si>
    <t>OP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</si>
  <si>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</si>
  <si>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</si>
  <si>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</si>
  <si>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</si>
  <si>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</si>
  <si>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</si>
  <si>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</si>
  <si>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</si>
  <si>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</si>
  <si>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</si>
  <si>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</si>
  <si>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</si>
  <si>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</si>
  <si>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</si>
  <si>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</si>
  <si>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</si>
  <si>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</si>
  <si>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</si>
  <si>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</si>
  <si>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</si>
  <si>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</si>
  <si>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</si>
  <si>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</si>
  <si>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</si>
  <si>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</si>
  <si>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</si>
  <si>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</si>
  <si>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</t>
    <phoneticPr fontId="1" type="noConversion"/>
  </si>
  <si>
    <t>An OpenCL Deep Learning Accelerator on Arria 10</t>
    <phoneticPr fontId="1" type="noConversion"/>
  </si>
  <si>
    <t>Aydonat, FPGA17</t>
    <phoneticPr fontId="1" type="noConversion"/>
  </si>
  <si>
    <t>INT16</t>
    <phoneticPr fontId="1" type="noConversion"/>
  </si>
  <si>
    <t>FP32</t>
    <phoneticPr fontId="1" type="noConversion"/>
  </si>
  <si>
    <t>Escher: A CNN Accelerator with Flexible Buffering to Minimize Off-Chip Transfer</t>
    <phoneticPr fontId="1" type="noConversion"/>
  </si>
  <si>
    <t>Escher: A CNN Accelerator with Flexible Buffering to Minimize Off-Chip Transfer</t>
    <phoneticPr fontId="1" type="noConversion"/>
  </si>
  <si>
    <t>An Automatic RTL Compiler for High-Throughput FPGA Implementation of Diverse Deep Convolutional Neural Networks</t>
    <phoneticPr fontId="1" type="noConversion"/>
  </si>
  <si>
    <t>An Automatic RTL Compiler for High-Throughput FPGA Implementation of Diverse Deep Convolutional Neural Networks</t>
    <phoneticPr fontId="1" type="noConversion"/>
  </si>
  <si>
    <t>Ma, FPL17</t>
    <phoneticPr fontId="1" type="noConversion"/>
  </si>
  <si>
    <t>Lu, FPL17</t>
    <phoneticPr fontId="1" type="noConversion"/>
  </si>
  <si>
    <t>INT16</t>
    <phoneticPr fontId="1" type="noConversion"/>
  </si>
  <si>
    <t>性能太差</t>
    <phoneticPr fontId="1" type="noConversion"/>
  </si>
  <si>
    <t>Wei, DAC17</t>
    <phoneticPr fontId="1" type="noConversion"/>
  </si>
  <si>
    <t>INT16/8</t>
    <phoneticPr fontId="1" type="noConversion"/>
  </si>
  <si>
    <t>FP32</t>
    <phoneticPr fontId="1" type="noConversion"/>
  </si>
  <si>
    <t>Rahman, DATE16</t>
    <phoneticPr fontId="1" type="noConversion"/>
  </si>
  <si>
    <t>Shen, FCCM17</t>
    <phoneticPr fontId="1" type="noConversion"/>
  </si>
  <si>
    <t>Shen, FCCM17</t>
    <phoneticPr fontId="1" type="noConversion"/>
  </si>
  <si>
    <t>XC7VX690T</t>
    <phoneticPr fontId="1" type="noConversion"/>
  </si>
  <si>
    <t>Wei, DAC17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</si>
</sst>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3" borderId="5" applyNumberFormat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5" xfId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5" xfId="1" applyFont="1" applyFill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17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23" xfId="1" applyFon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center" vertical="center"/>
    </xf>
    <xf numFmtId="0" fontId="5" fillId="0" borderId="25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Continuous" vertical="center"/>
    </xf>
    <xf numFmtId="0" fontId="0" fillId="0" borderId="11" xfId="0" applyFill="1" applyBorder="1">
      <alignment vertical="center"/>
    </xf>
    <xf numFmtId="0" fontId="0" fillId="0" borderId="6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4" fillId="0" borderId="1" xfId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性能/功耗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B4B158E-EC44-4182-97DD-4562BDA9AB3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8C5-4DFC-AAD0-9A1A709461B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40BC15E-825D-44CD-8C47-D572AAF4237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C4B-44AE-994E-B268EB2CB5CF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597A355-A5E4-42EA-80B5-43FCDC4B300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C4B-44AE-994E-B268EB2CB5CF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706038C-6CB3-40C5-AD46-40A43217149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C4B-44AE-994E-B268EB2CB5CF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3E2F608-73D2-4D9D-BE44-9C27ACFD992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C4B-44AE-994E-B268EB2CB5CF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BD05368-1594-4D4F-AFAA-A4CB37113E9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C4B-44AE-994E-B268EB2CB5CF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9AB94B0-88B9-4CE8-B98E-73774472D47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C4B-44AE-994E-B268EB2CB5CF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E28E7326-B97A-4ADF-B4B1-27A9013C996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C4B-44AE-994E-B268EB2CB5C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C5-4DFC-AAD0-9A1A709461B3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A4EAE4E0-AF0F-4034-B8D2-2ECAB2421DF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C4B-44AE-994E-B268EB2CB5CF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68EC7B06-E4C2-4766-A954-3F1F053C17B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C4B-44AE-994E-B268EB2CB5CF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AD25B909-57E1-4ECC-9C29-1F1723F9D82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C4B-44AE-994E-B268EB2CB5C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8C5-4DFC-AAD0-9A1A709461B3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58291A1F-9AF9-4CB2-8E15-824841987AD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C4B-44AE-994E-B268EB2CB5CF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F5DFEC00-4C92-4C2C-9EDF-A60F33EDD2A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C4B-44AE-994E-B268EB2CB5CF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85F2C6A4-4768-489B-9822-ADAFB4C7D5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C4B-44AE-994E-B268EB2CB5CF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BB6668EA-E9D4-40F4-A265-DBD6FABC608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C4B-44AE-994E-B268EB2CB5C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8C5-4DFC-AAD0-9A1A709461B3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B91C3C85-A754-4728-94E3-40D7B5E31B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C4B-44AE-994E-B268EB2CB5C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8C5-4DFC-AAD0-9A1A709461B3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B49C7B3A-AA9D-4606-9C63-3B7A54267C6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C4B-44AE-994E-B268EB2CB5C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8C5-4DFC-AAD0-9A1A709461B3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8CC35A66-7C00-4441-98E8-E8D6B8B67F8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C4B-44AE-994E-B268EB2CB5C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8C5-4DFC-AAD0-9A1A709461B3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11A5DE68-0290-45FB-B5FC-A1236DBD067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C4B-44AE-994E-B268EB2CB5C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8C5-4DFC-AAD0-9A1A709461B3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4F1DB1EB-B5D9-4273-862B-B6B329CAA1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C4B-44AE-994E-B268EB2CB5C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8C5-4DFC-AAD0-9A1A709461B3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A8C5-4DFC-AAD0-9A1A709461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8C5-4DFC-AAD0-9A1A709461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图表!$H$4:$H$33</c:f>
              <c:numCache>
                <c:formatCode>General</c:formatCode>
                <c:ptCount val="30"/>
                <c:pt idx="0">
                  <c:v>41</c:v>
                </c:pt>
                <c:pt idx="1">
                  <c:v>1.75</c:v>
                </c:pt>
                <c:pt idx="2">
                  <c:v>13.18</c:v>
                </c:pt>
                <c:pt idx="3">
                  <c:v>37.46</c:v>
                </c:pt>
                <c:pt idx="4">
                  <c:v>21.2</c:v>
                </c:pt>
                <c:pt idx="5">
                  <c:v>9.6300000000000008</c:v>
                </c:pt>
                <c:pt idx="6">
                  <c:v>19.100000000000001</c:v>
                </c:pt>
                <c:pt idx="7">
                  <c:v>18.61</c:v>
                </c:pt>
                <c:pt idx="9">
                  <c:v>25</c:v>
                </c:pt>
                <c:pt idx="10">
                  <c:v>23.6</c:v>
                </c:pt>
                <c:pt idx="11">
                  <c:v>8.0399999999999991</c:v>
                </c:pt>
                <c:pt idx="13">
                  <c:v>2.2999999999999998</c:v>
                </c:pt>
                <c:pt idx="14">
                  <c:v>2.2599999999999998</c:v>
                </c:pt>
                <c:pt idx="15">
                  <c:v>48</c:v>
                </c:pt>
                <c:pt idx="16">
                  <c:v>30.2</c:v>
                </c:pt>
                <c:pt idx="18">
                  <c:v>24.8</c:v>
                </c:pt>
                <c:pt idx="20">
                  <c:v>160</c:v>
                </c:pt>
                <c:pt idx="22">
                  <c:v>9.6300000000000008</c:v>
                </c:pt>
                <c:pt idx="24">
                  <c:v>9.4</c:v>
                </c:pt>
                <c:pt idx="26">
                  <c:v>19.63</c:v>
                </c:pt>
                <c:pt idx="28">
                  <c:v>8</c:v>
                </c:pt>
              </c:numCache>
            </c:numRef>
          </c:xVal>
          <c:yVal>
            <c:numRef>
              <c:f>图表!$G$4:$G$33</c:f>
              <c:numCache>
                <c:formatCode>General</c:formatCode>
                <c:ptCount val="30"/>
                <c:pt idx="0">
                  <c:v>2520</c:v>
                </c:pt>
                <c:pt idx="1">
                  <c:v>12.73</c:v>
                </c:pt>
                <c:pt idx="2">
                  <c:v>123.5</c:v>
                </c:pt>
                <c:pt idx="3">
                  <c:v>1790</c:v>
                </c:pt>
                <c:pt idx="4">
                  <c:v>645.25</c:v>
                </c:pt>
                <c:pt idx="5">
                  <c:v>136.97</c:v>
                </c:pt>
                <c:pt idx="6">
                  <c:v>117.8</c:v>
                </c:pt>
                <c:pt idx="7">
                  <c:v>61.62</c:v>
                </c:pt>
                <c:pt idx="9">
                  <c:v>364.4</c:v>
                </c:pt>
                <c:pt idx="10">
                  <c:v>2940.7</c:v>
                </c:pt>
                <c:pt idx="11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8">
                  <c:v>222.1</c:v>
                </c:pt>
                <c:pt idx="20">
                  <c:v>1280.3</c:v>
                </c:pt>
                <c:pt idx="22">
                  <c:v>187.8</c:v>
                </c:pt>
                <c:pt idx="24">
                  <c:v>229.5</c:v>
                </c:pt>
                <c:pt idx="26">
                  <c:v>7.26</c:v>
                </c:pt>
                <c:pt idx="28">
                  <c:v>227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图表!$P$4:$P$34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8">
                    <c:v>16</c:v>
                  </c:pt>
                  <c:pt idx="20">
                    <c:v>17</c:v>
                  </c:pt>
                  <c:pt idx="22">
                    <c:v>18</c:v>
                  </c:pt>
                  <c:pt idx="24">
                    <c:v>19</c:v>
                  </c:pt>
                  <c:pt idx="26">
                    <c:v>20</c:v>
                  </c:pt>
                  <c:pt idx="28">
                    <c:v>21</c:v>
                  </c:pt>
                  <c:pt idx="30">
                    <c:v>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A8C5-4DFC-AAD0-9A1A7094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57440"/>
        <c:axId val="217458000"/>
      </c:scatterChart>
      <c:valAx>
        <c:axId val="217457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458000"/>
        <c:crosses val="autoZero"/>
        <c:crossBetween val="midCat"/>
      </c:valAx>
      <c:valAx>
        <c:axId val="217458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45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Sheet4!$A$2:$A$20</c:f>
              <c:numCache>
                <c:formatCode>General</c:formatCode>
                <c:ptCount val="19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100</c:v>
                </c:pt>
                <c:pt idx="6">
                  <c:v>89.2</c:v>
                </c:pt>
                <c:pt idx="7">
                  <c:v>12.5</c:v>
                </c:pt>
                <c:pt idx="8">
                  <c:v>80</c:v>
                </c:pt>
                <c:pt idx="9">
                  <c:v>65</c:v>
                </c:pt>
                <c:pt idx="10">
                  <c:v>100</c:v>
                </c:pt>
                <c:pt idx="11">
                  <c:v>0.5</c:v>
                </c:pt>
                <c:pt idx="12">
                  <c:v>40.5</c:v>
                </c:pt>
                <c:pt idx="13">
                  <c:v>59.56</c:v>
                </c:pt>
                <c:pt idx="14">
                  <c:v>39.9</c:v>
                </c:pt>
                <c:pt idx="15">
                  <c:v>87</c:v>
                </c:pt>
                <c:pt idx="16">
                  <c:v>91.9</c:v>
                </c:pt>
                <c:pt idx="17">
                  <c:v>42</c:v>
                </c:pt>
                <c:pt idx="18">
                  <c:v>78</c:v>
                </c:pt>
              </c:numCache>
            </c:numRef>
          </c:xVal>
          <c:yVal>
            <c:numRef>
              <c:f>Sheet4!$C$2:$C$20</c:f>
              <c:numCache>
                <c:formatCode>General</c:formatCode>
                <c:ptCount val="19"/>
                <c:pt idx="0">
                  <c:v>92</c:v>
                </c:pt>
                <c:pt idx="1">
                  <c:v>87.7</c:v>
                </c:pt>
                <c:pt idx="2">
                  <c:v>6.07</c:v>
                </c:pt>
                <c:pt idx="3">
                  <c:v>64</c:v>
                </c:pt>
                <c:pt idx="4">
                  <c:v>53</c:v>
                </c:pt>
                <c:pt idx="5">
                  <c:v>70</c:v>
                </c:pt>
                <c:pt idx="6">
                  <c:v>86.7</c:v>
                </c:pt>
                <c:pt idx="7">
                  <c:v>65.2</c:v>
                </c:pt>
                <c:pt idx="8">
                  <c:v>50</c:v>
                </c:pt>
                <c:pt idx="9">
                  <c:v>46</c:v>
                </c:pt>
                <c:pt idx="10">
                  <c:v>17.600000000000001</c:v>
                </c:pt>
                <c:pt idx="11">
                  <c:v>11.4</c:v>
                </c:pt>
                <c:pt idx="12">
                  <c:v>37.700000000000003</c:v>
                </c:pt>
                <c:pt idx="13">
                  <c:v>65.069999999999993</c:v>
                </c:pt>
                <c:pt idx="14">
                  <c:v>39.700000000000003</c:v>
                </c:pt>
                <c:pt idx="15">
                  <c:v>89</c:v>
                </c:pt>
                <c:pt idx="16">
                  <c:v>83.2</c:v>
                </c:pt>
                <c:pt idx="17">
                  <c:v>52.04</c:v>
                </c:pt>
                <c:pt idx="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2FD-8694-D26BB43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76256"/>
        <c:axId val="300976816"/>
      </c:scatterChart>
      <c:valAx>
        <c:axId val="3009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6816"/>
        <c:crosses val="autoZero"/>
        <c:crossBetween val="midCat"/>
      </c:valAx>
      <c:valAx>
        <c:axId val="3009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Sheet4!$B$2:$B$21</c:f>
              <c:numCache>
                <c:formatCode>General</c:formatCode>
                <c:ptCount val="20"/>
                <c:pt idx="0">
                  <c:v>58</c:v>
                </c:pt>
                <c:pt idx="1">
                  <c:v>88.6</c:v>
                </c:pt>
                <c:pt idx="2">
                  <c:v>66.64</c:v>
                </c:pt>
                <c:pt idx="3">
                  <c:v>85.4</c:v>
                </c:pt>
                <c:pt idx="4">
                  <c:v>43</c:v>
                </c:pt>
                <c:pt idx="5">
                  <c:v>38</c:v>
                </c:pt>
                <c:pt idx="6">
                  <c:v>83.5</c:v>
                </c:pt>
                <c:pt idx="7">
                  <c:v>22</c:v>
                </c:pt>
                <c:pt idx="8">
                  <c:v>61.3</c:v>
                </c:pt>
                <c:pt idx="9">
                  <c:v>25</c:v>
                </c:pt>
                <c:pt idx="10">
                  <c:v>83.7</c:v>
                </c:pt>
                <c:pt idx="11">
                  <c:v>34.4</c:v>
                </c:pt>
                <c:pt idx="12">
                  <c:v>82.7</c:v>
                </c:pt>
                <c:pt idx="13">
                  <c:v>63.21</c:v>
                </c:pt>
                <c:pt idx="14">
                  <c:v>26.6</c:v>
                </c:pt>
                <c:pt idx="15">
                  <c:v>84</c:v>
                </c:pt>
                <c:pt idx="16">
                  <c:v>71</c:v>
                </c:pt>
                <c:pt idx="17">
                  <c:v>65.31</c:v>
                </c:pt>
                <c:pt idx="18">
                  <c:v>81</c:v>
                </c:pt>
              </c:numCache>
            </c:numRef>
          </c:xVal>
          <c:yVal>
            <c:numRef>
              <c:f>Sheet4!$C$2:$C$21</c:f>
              <c:numCache>
                <c:formatCode>General</c:formatCode>
                <c:ptCount val="20"/>
                <c:pt idx="0">
                  <c:v>92</c:v>
                </c:pt>
                <c:pt idx="1">
                  <c:v>87.7</c:v>
                </c:pt>
                <c:pt idx="2">
                  <c:v>6.07</c:v>
                </c:pt>
                <c:pt idx="3">
                  <c:v>64</c:v>
                </c:pt>
                <c:pt idx="4">
                  <c:v>53</c:v>
                </c:pt>
                <c:pt idx="5">
                  <c:v>70</c:v>
                </c:pt>
                <c:pt idx="6">
                  <c:v>86.7</c:v>
                </c:pt>
                <c:pt idx="7">
                  <c:v>65.2</c:v>
                </c:pt>
                <c:pt idx="8">
                  <c:v>50</c:v>
                </c:pt>
                <c:pt idx="9">
                  <c:v>46</c:v>
                </c:pt>
                <c:pt idx="10">
                  <c:v>17.600000000000001</c:v>
                </c:pt>
                <c:pt idx="11">
                  <c:v>11.4</c:v>
                </c:pt>
                <c:pt idx="12">
                  <c:v>37.700000000000003</c:v>
                </c:pt>
                <c:pt idx="13">
                  <c:v>65.069999999999993</c:v>
                </c:pt>
                <c:pt idx="14">
                  <c:v>39.700000000000003</c:v>
                </c:pt>
                <c:pt idx="15">
                  <c:v>89</c:v>
                </c:pt>
                <c:pt idx="16">
                  <c:v>83.2</c:v>
                </c:pt>
                <c:pt idx="17">
                  <c:v>52.04</c:v>
                </c:pt>
                <c:pt idx="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0-4674-94F5-A0D0DE12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79056"/>
        <c:axId val="300979616"/>
      </c:scatterChart>
      <c:valAx>
        <c:axId val="30097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9616"/>
        <c:crosses val="autoZero"/>
        <c:crossBetween val="midCat"/>
      </c:valAx>
      <c:valAx>
        <c:axId val="3009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y=0.4938a+3.41b+0.0328c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y=0.486a+2.42b+0.039c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(INT三数据拟合!$R$3:$R$15,INT三数据拟合!$R$16:$R$20)</c:f>
              <c:numCache>
                <c:formatCode>General</c:formatCode>
                <c:ptCount val="18"/>
                <c:pt idx="0">
                  <c:v>224.66423999999998</c:v>
                </c:pt>
                <c:pt idx="1">
                  <c:v>5422.0328</c:v>
                </c:pt>
                <c:pt idx="2">
                  <c:v>3733.7948000000001</c:v>
                </c:pt>
                <c:pt idx="3">
                  <c:v>1583.0628000000002</c:v>
                </c:pt>
                <c:pt idx="4">
                  <c:v>2066.4326000000001</c:v>
                </c:pt>
                <c:pt idx="5">
                  <c:v>1374.0781999999999</c:v>
                </c:pt>
                <c:pt idx="6">
                  <c:v>1366.4067200000002</c:v>
                </c:pt>
                <c:pt idx="7">
                  <c:v>3122.4823999999999</c:v>
                </c:pt>
                <c:pt idx="8">
                  <c:v>1792.0148000000002</c:v>
                </c:pt>
                <c:pt idx="9">
                  <c:v>1583.0628000000002</c:v>
                </c:pt>
                <c:pt idx="10">
                  <c:v>270.81880000000001</c:v>
                </c:pt>
                <c:pt idx="11">
                  <c:v>1475.5248000000001</c:v>
                </c:pt>
                <c:pt idx="12">
                  <c:v>3895.5738000000001</c:v>
                </c:pt>
                <c:pt idx="13">
                  <c:v>2489.6396000000004</c:v>
                </c:pt>
                <c:pt idx="14">
                  <c:v>3767.1513999999997</c:v>
                </c:pt>
                <c:pt idx="15">
                  <c:v>3299.2644</c:v>
                </c:pt>
                <c:pt idx="16">
                  <c:v>3756.1020000000003</c:v>
                </c:pt>
                <c:pt idx="17">
                  <c:v>2708.4229999999998</c:v>
                </c:pt>
              </c:numCache>
            </c:numRef>
          </c:xVal>
          <c:yVal>
            <c:numRef>
              <c:f>(INT三数据拟合!$O$3:$O$15,INT三数据拟合!$O$16:$O$20)</c:f>
              <c:numCache>
                <c:formatCode>General</c:formatCode>
                <c:ptCount val="18"/>
                <c:pt idx="0">
                  <c:v>127.3</c:v>
                </c:pt>
                <c:pt idx="1">
                  <c:v>4649.3506493506502</c:v>
                </c:pt>
                <c:pt idx="2">
                  <c:v>4301.666666666667</c:v>
                </c:pt>
                <c:pt idx="3">
                  <c:v>913.13333333333333</c:v>
                </c:pt>
                <c:pt idx="4">
                  <c:v>981.66666666666674</c:v>
                </c:pt>
                <c:pt idx="5">
                  <c:v>2429.333333333333</c:v>
                </c:pt>
                <c:pt idx="6">
                  <c:v>1145</c:v>
                </c:pt>
                <c:pt idx="7">
                  <c:v>3627.8205128205132</c:v>
                </c:pt>
                <c:pt idx="8">
                  <c:v>2221</c:v>
                </c:pt>
                <c:pt idx="9">
                  <c:v>1252</c:v>
                </c:pt>
                <c:pt idx="10">
                  <c:v>843</c:v>
                </c:pt>
                <c:pt idx="11">
                  <c:v>2295</c:v>
                </c:pt>
                <c:pt idx="12">
                  <c:v>2360</c:v>
                </c:pt>
                <c:pt idx="13">
                  <c:v>3930</c:v>
                </c:pt>
                <c:pt idx="14">
                  <c:v>3600.7499999999995</c:v>
                </c:pt>
                <c:pt idx="15">
                  <c:v>4531.25</c:v>
                </c:pt>
                <c:pt idx="16">
                  <c:v>5051.9732585723532</c:v>
                </c:pt>
                <c:pt idx="17">
                  <c:v>923.875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8-4900-BA37-1B11C36B0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17504"/>
        <c:axId val="897518336"/>
      </c:scatterChart>
      <c:valAx>
        <c:axId val="8975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518336"/>
        <c:crosses val="autoZero"/>
        <c:crossBetween val="midCat"/>
      </c:valAx>
      <c:valAx>
        <c:axId val="8975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51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INT归一化性能-DSP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(列表!$K$5,列表!$K$7,列表!$K$9:$K$11,列表!$K$13,列表!$K$15,列表!$K$19:$K$20,列表!$K$23:$K$25,列表!$K$27,列表!$K$28,列表!$K$30,列表!$K$31,列表!$K$32,列表!$K$34)</c:f>
              <c:numCache>
                <c:formatCode>General</c:formatCode>
                <c:ptCount val="18"/>
                <c:pt idx="0">
                  <c:v>208</c:v>
                </c:pt>
                <c:pt idx="1">
                  <c:v>2756</c:v>
                </c:pt>
                <c:pt idx="2">
                  <c:v>3036</c:v>
                </c:pt>
                <c:pt idx="3">
                  <c:v>780</c:v>
                </c:pt>
                <c:pt idx="4">
                  <c:v>727</c:v>
                </c:pt>
                <c:pt idx="5">
                  <c:v>1036</c:v>
                </c:pt>
                <c:pt idx="6">
                  <c:v>256</c:v>
                </c:pt>
                <c:pt idx="7">
                  <c:v>2144</c:v>
                </c:pt>
                <c:pt idx="8">
                  <c:v>1436</c:v>
                </c:pt>
                <c:pt idx="9">
                  <c:v>780</c:v>
                </c:pt>
                <c:pt idx="10">
                  <c:v>198</c:v>
                </c:pt>
                <c:pt idx="11">
                  <c:v>824</c:v>
                </c:pt>
                <c:pt idx="12">
                  <c:v>2833</c:v>
                </c:pt>
                <c:pt idx="13">
                  <c:v>2182</c:v>
                </c:pt>
                <c:pt idx="14">
                  <c:v>3036</c:v>
                </c:pt>
                <c:pt idx="15">
                  <c:v>2484</c:v>
                </c:pt>
                <c:pt idx="16">
                  <c:v>1500</c:v>
                </c:pt>
                <c:pt idx="17">
                  <c:v>2695</c:v>
                </c:pt>
              </c:numCache>
            </c:numRef>
          </c:xVal>
          <c:yVal>
            <c:numRef>
              <c:f>(列表!$O$5,列表!$O$7,列表!$O$9:$O$11,列表!$O$13,列表!$O$15,列表!$O$19:$O$20,列表!$O$23:$O$25,列表!$O$27,列表!$O$28,列表!$O$30,列表!$O$31,列表!$O$32,列表!$O$34)</c:f>
              <c:numCache>
                <c:formatCode>General</c:formatCode>
                <c:ptCount val="18"/>
                <c:pt idx="0">
                  <c:v>127.3</c:v>
                </c:pt>
                <c:pt idx="1">
                  <c:v>4649.3506493506502</c:v>
                </c:pt>
                <c:pt idx="2">
                  <c:v>4301.666666666667</c:v>
                </c:pt>
                <c:pt idx="3">
                  <c:v>913.13333333333333</c:v>
                </c:pt>
                <c:pt idx="4">
                  <c:v>981.66666666666674</c:v>
                </c:pt>
                <c:pt idx="5">
                  <c:v>2429.333333333333</c:v>
                </c:pt>
                <c:pt idx="6">
                  <c:v>1145</c:v>
                </c:pt>
                <c:pt idx="7">
                  <c:v>3627.8205128205132</c:v>
                </c:pt>
                <c:pt idx="8">
                  <c:v>2221</c:v>
                </c:pt>
                <c:pt idx="9">
                  <c:v>1252</c:v>
                </c:pt>
                <c:pt idx="10">
                  <c:v>843</c:v>
                </c:pt>
                <c:pt idx="11">
                  <c:v>2295</c:v>
                </c:pt>
                <c:pt idx="12">
                  <c:v>2360</c:v>
                </c:pt>
                <c:pt idx="13">
                  <c:v>3930</c:v>
                </c:pt>
                <c:pt idx="14">
                  <c:v>3600.7499999999995</c:v>
                </c:pt>
                <c:pt idx="15">
                  <c:v>4531.25</c:v>
                </c:pt>
                <c:pt idx="16">
                  <c:v>5051.9732585723532</c:v>
                </c:pt>
                <c:pt idx="17">
                  <c:v>923.875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3-471E-933A-694F03363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04128"/>
        <c:axId val="313702448"/>
      </c:scatterChart>
      <c:valAx>
        <c:axId val="3137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702448"/>
        <c:crosses val="autoZero"/>
        <c:crossBetween val="midCat"/>
      </c:valAx>
      <c:valAx>
        <c:axId val="3137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7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INT归一化性能-LUT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(列表!$M$5,列表!$M$9,列表!$M$10,列表!$M$11,列表!$M$13,列表!$M$15,列表!$M$19,列表!$M$20,列表!$M$23,列表!$M$24,列表!$M$25,列表!$M$27,列表!$M$7,列表!$M$28,列表!$M$30,列表!$M$31,列表!$M$32,列表!$M$34)</c:f>
              <c:numCache>
                <c:formatCode>General</c:formatCode>
                <c:ptCount val="18"/>
                <c:pt idx="0">
                  <c:v>35.4</c:v>
                </c:pt>
                <c:pt idx="1">
                  <c:v>289.8</c:v>
                </c:pt>
                <c:pt idx="2">
                  <c:v>183</c:v>
                </c:pt>
                <c:pt idx="3">
                  <c:v>216</c:v>
                </c:pt>
                <c:pt idx="4">
                  <c:v>76.14</c:v>
                </c:pt>
                <c:pt idx="5">
                  <c:v>352.8</c:v>
                </c:pt>
                <c:pt idx="6">
                  <c:v>274</c:v>
                </c:pt>
                <c:pt idx="7">
                  <c:v>115</c:v>
                </c:pt>
                <c:pt idx="8">
                  <c:v>183</c:v>
                </c:pt>
                <c:pt idx="9">
                  <c:v>27.2</c:v>
                </c:pt>
                <c:pt idx="10">
                  <c:v>156</c:v>
                </c:pt>
                <c:pt idx="11">
                  <c:v>300</c:v>
                </c:pt>
                <c:pt idx="12">
                  <c:v>912</c:v>
                </c:pt>
                <c:pt idx="13">
                  <c:v>112</c:v>
                </c:pt>
                <c:pt idx="14">
                  <c:v>237.05999999999997</c:v>
                </c:pt>
                <c:pt idx="15">
                  <c:v>233.64000000000001</c:v>
                </c:pt>
                <c:pt idx="16">
                  <c:v>563.4</c:v>
                </c:pt>
                <c:pt idx="17">
                  <c:v>28</c:v>
                </c:pt>
              </c:numCache>
            </c:numRef>
          </c:xVal>
          <c:yVal>
            <c:numRef>
              <c:f>(列表!$O$5,列表!$O$9:$O$11,列表!$O$13,列表!$O$15,列表!$O$19:$O$20,列表!$O$23:$O$25,列表!$O$27,列表!$O$7,列表!$O$28,列表!$O$30,列表!$O$31,列表!$O$32,列表!$O$34)</c:f>
              <c:numCache>
                <c:formatCode>General</c:formatCode>
                <c:ptCount val="18"/>
                <c:pt idx="0">
                  <c:v>127.3</c:v>
                </c:pt>
                <c:pt idx="1">
                  <c:v>4301.666666666667</c:v>
                </c:pt>
                <c:pt idx="2">
                  <c:v>913.13333333333333</c:v>
                </c:pt>
                <c:pt idx="3">
                  <c:v>981.66666666666674</c:v>
                </c:pt>
                <c:pt idx="4">
                  <c:v>2429.333333333333</c:v>
                </c:pt>
                <c:pt idx="5">
                  <c:v>1145</c:v>
                </c:pt>
                <c:pt idx="6">
                  <c:v>3627.8205128205132</c:v>
                </c:pt>
                <c:pt idx="7">
                  <c:v>2221</c:v>
                </c:pt>
                <c:pt idx="8">
                  <c:v>1252</c:v>
                </c:pt>
                <c:pt idx="9">
                  <c:v>843</c:v>
                </c:pt>
                <c:pt idx="10">
                  <c:v>2295</c:v>
                </c:pt>
                <c:pt idx="11">
                  <c:v>2360</c:v>
                </c:pt>
                <c:pt idx="12">
                  <c:v>4649.3506493506502</c:v>
                </c:pt>
                <c:pt idx="13">
                  <c:v>3930</c:v>
                </c:pt>
                <c:pt idx="14">
                  <c:v>3600.7499999999995</c:v>
                </c:pt>
                <c:pt idx="15">
                  <c:v>4531.25</c:v>
                </c:pt>
                <c:pt idx="16">
                  <c:v>5051.9732585723532</c:v>
                </c:pt>
                <c:pt idx="17">
                  <c:v>923.875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8-4F54-BDD0-AE9B247AB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47600"/>
        <c:axId val="372750400"/>
      </c:scatterChart>
      <c:valAx>
        <c:axId val="37274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50400"/>
        <c:crosses val="autoZero"/>
        <c:crossBetween val="midCat"/>
      </c:valAx>
      <c:valAx>
        <c:axId val="3727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4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INT归一化性能-BRAM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(列表!$N$5,列表!$N$7,列表!$N$9:$N$11,列表!$N$13,列表!$N$15,列表!$N$19:$N$20,列表!$N$23:$N$25,列表!$N$27,列表!$N$28,列表!$N$30,列表!$N$31,列表!$N$32,列表!$N$34)</c:f>
              <c:numCache>
                <c:formatCode>General</c:formatCode>
                <c:ptCount val="18"/>
                <c:pt idx="0">
                  <c:v>37.799999999999997</c:v>
                </c:pt>
                <c:pt idx="1">
                  <c:v>29000</c:v>
                </c:pt>
                <c:pt idx="2">
                  <c:v>38000</c:v>
                </c:pt>
                <c:pt idx="3">
                  <c:v>17496</c:v>
                </c:pt>
                <c:pt idx="4">
                  <c:v>29600</c:v>
                </c:pt>
                <c:pt idx="5">
                  <c:v>18380</c:v>
                </c:pt>
                <c:pt idx="6">
                  <c:v>1126.4000000000001</c:v>
                </c:pt>
                <c:pt idx="7">
                  <c:v>34434</c:v>
                </c:pt>
                <c:pt idx="8">
                  <c:v>21060</c:v>
                </c:pt>
                <c:pt idx="9">
                  <c:v>17496</c:v>
                </c:pt>
                <c:pt idx="10">
                  <c:v>2448</c:v>
                </c:pt>
                <c:pt idx="11">
                  <c:v>16362</c:v>
                </c:pt>
                <c:pt idx="12">
                  <c:v>44928</c:v>
                </c:pt>
                <c:pt idx="13">
                  <c:v>31410</c:v>
                </c:pt>
                <c:pt idx="14">
                  <c:v>44500</c:v>
                </c:pt>
                <c:pt idx="15">
                  <c:v>38901</c:v>
                </c:pt>
                <c:pt idx="16">
                  <c:v>33360</c:v>
                </c:pt>
                <c:pt idx="17">
                  <c:v>39090</c:v>
                </c:pt>
              </c:numCache>
            </c:numRef>
          </c:xVal>
          <c:yVal>
            <c:numRef>
              <c:f>(列表!$O$5,列表!$O$7,列表!$O$9,列表!$O$10,列表!$O$11,列表!$O$13,列表!$O$15,列表!$O$19:$O$20,列表!$O$23:$O$25,列表!$O$27,列表!$O$28,列表!$O$30,列表!$O$31,列表!$O$32,列表!$O$34)</c:f>
              <c:numCache>
                <c:formatCode>General</c:formatCode>
                <c:ptCount val="18"/>
                <c:pt idx="0">
                  <c:v>127.3</c:v>
                </c:pt>
                <c:pt idx="1">
                  <c:v>4649.3506493506502</c:v>
                </c:pt>
                <c:pt idx="2">
                  <c:v>4301.666666666667</c:v>
                </c:pt>
                <c:pt idx="3">
                  <c:v>913.13333333333333</c:v>
                </c:pt>
                <c:pt idx="4">
                  <c:v>981.66666666666674</c:v>
                </c:pt>
                <c:pt idx="5">
                  <c:v>2429.333333333333</c:v>
                </c:pt>
                <c:pt idx="6">
                  <c:v>1145</c:v>
                </c:pt>
                <c:pt idx="7">
                  <c:v>3627.8205128205132</c:v>
                </c:pt>
                <c:pt idx="8">
                  <c:v>2221</c:v>
                </c:pt>
                <c:pt idx="9">
                  <c:v>1252</c:v>
                </c:pt>
                <c:pt idx="10">
                  <c:v>843</c:v>
                </c:pt>
                <c:pt idx="11">
                  <c:v>2295</c:v>
                </c:pt>
                <c:pt idx="12">
                  <c:v>2360</c:v>
                </c:pt>
                <c:pt idx="13">
                  <c:v>3930</c:v>
                </c:pt>
                <c:pt idx="14">
                  <c:v>3600.7499999999995</c:v>
                </c:pt>
                <c:pt idx="15">
                  <c:v>4531.25</c:v>
                </c:pt>
                <c:pt idx="16">
                  <c:v>5051.9732585723532</c:v>
                </c:pt>
                <c:pt idx="17">
                  <c:v>923.875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7-49DB-BBB2-4BBFE2994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47600"/>
        <c:axId val="372750400"/>
      </c:scatterChart>
      <c:valAx>
        <c:axId val="37274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50400"/>
        <c:crosses val="autoZero"/>
        <c:crossBetween val="midCat"/>
      </c:valAx>
      <c:valAx>
        <c:axId val="3727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4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FP归一化性能-DSP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(列表!$K$3,列表!$K$6,列表!$K$8,列表!$K$12,列表!$K$26,列表!$K$29,列表!$K$33)</c:f>
              <c:numCache>
                <c:formatCode>General</c:formatCode>
                <c:ptCount val="7"/>
                <c:pt idx="0">
                  <c:v>1476</c:v>
                </c:pt>
                <c:pt idx="1">
                  <c:v>224</c:v>
                </c:pt>
                <c:pt idx="2">
                  <c:v>1320</c:v>
                </c:pt>
                <c:pt idx="3">
                  <c:v>2240</c:v>
                </c:pt>
                <c:pt idx="4">
                  <c:v>1176</c:v>
                </c:pt>
                <c:pt idx="5">
                  <c:v>2213</c:v>
                </c:pt>
                <c:pt idx="6">
                  <c:v>1340</c:v>
                </c:pt>
              </c:numCache>
            </c:numRef>
          </c:xVal>
          <c:yVal>
            <c:numRef>
              <c:f>(列表!$O$3,列表!$O$6,列表!$O$8,列表!$O$12,列表!$O$26,列表!$O$29,列表!$O$33)</c:f>
              <c:numCache>
                <c:formatCode>General</c:formatCode>
                <c:ptCount val="7"/>
                <c:pt idx="0">
                  <c:v>4561.0561056105607</c:v>
                </c:pt>
                <c:pt idx="1">
                  <c:v>617.5</c:v>
                </c:pt>
                <c:pt idx="2">
                  <c:v>2340.5405405405404</c:v>
                </c:pt>
                <c:pt idx="3">
                  <c:v>616.19999999999993</c:v>
                </c:pt>
                <c:pt idx="4">
                  <c:v>48.4</c:v>
                </c:pt>
                <c:pt idx="5">
                  <c:v>810</c:v>
                </c:pt>
                <c:pt idx="6">
                  <c:v>2077.5998195353036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2-4523-A5CF-92B38B83D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89888"/>
        <c:axId val="838792384"/>
      </c:scatterChart>
      <c:valAx>
        <c:axId val="8387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792384"/>
        <c:crosses val="autoZero"/>
        <c:crossBetween val="midCat"/>
      </c:valAx>
      <c:valAx>
        <c:axId val="8387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7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FP归一化性能-LUT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(列表!$M$3,列表!$M$6,列表!$M$8,列表!$M$12,列表!$M$26,列表!$M$29,列表!$M$33)</c:f>
              <c:numCache>
                <c:formatCode>General</c:formatCode>
                <c:ptCount val="7"/>
                <c:pt idx="0">
                  <c:v>443</c:v>
                </c:pt>
                <c:pt idx="1">
                  <c:v>360.9</c:v>
                </c:pt>
                <c:pt idx="2">
                  <c:v>786.6</c:v>
                </c:pt>
                <c:pt idx="3">
                  <c:v>186</c:v>
                </c:pt>
                <c:pt idx="4">
                  <c:v>198</c:v>
                </c:pt>
                <c:pt idx="5">
                  <c:v>187</c:v>
                </c:pt>
                <c:pt idx="6">
                  <c:v>637.20000000000005</c:v>
                </c:pt>
              </c:numCache>
            </c:numRef>
          </c:xVal>
          <c:yVal>
            <c:numRef>
              <c:f>(列表!$O$3,列表!$O$6,列表!$O$8,列表!$O$12,列表!$O$26,列表!$O$29,列表!$O$33)</c:f>
              <c:numCache>
                <c:formatCode>General</c:formatCode>
                <c:ptCount val="7"/>
                <c:pt idx="0">
                  <c:v>4561.0561056105607</c:v>
                </c:pt>
                <c:pt idx="1">
                  <c:v>617.5</c:v>
                </c:pt>
                <c:pt idx="2">
                  <c:v>2340.5405405405404</c:v>
                </c:pt>
                <c:pt idx="3">
                  <c:v>616.19999999999993</c:v>
                </c:pt>
                <c:pt idx="4">
                  <c:v>48.4</c:v>
                </c:pt>
                <c:pt idx="5">
                  <c:v>810</c:v>
                </c:pt>
                <c:pt idx="6">
                  <c:v>2077.5998195353036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3-474F-9300-CD0FA8189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89888"/>
        <c:axId val="838792384"/>
      </c:scatterChart>
      <c:valAx>
        <c:axId val="8387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792384"/>
        <c:crosses val="autoZero"/>
        <c:crossBetween val="midCat"/>
      </c:valAx>
      <c:valAx>
        <c:axId val="8387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7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FP归一化性能-BRAM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(列表!$N$3,列表!$N$6,列表!$N$8,列表!$N$12,列表!$N$26,列表!$N$29,列表!$N$33)</c:f>
              <c:numCache>
                <c:formatCode>General</c:formatCode>
                <c:ptCount val="7"/>
                <c:pt idx="0">
                  <c:v>49766</c:v>
                </c:pt>
                <c:pt idx="1">
                  <c:v>4096</c:v>
                </c:pt>
                <c:pt idx="2">
                  <c:v>25000</c:v>
                </c:pt>
                <c:pt idx="3">
                  <c:v>36864</c:v>
                </c:pt>
                <c:pt idx="4">
                  <c:v>38592</c:v>
                </c:pt>
                <c:pt idx="5">
                  <c:v>31770</c:v>
                </c:pt>
                <c:pt idx="6">
                  <c:v>49100</c:v>
                </c:pt>
              </c:numCache>
            </c:numRef>
          </c:xVal>
          <c:yVal>
            <c:numRef>
              <c:f>(列表!$O$3,列表!$O$6,列表!$O$8,列表!$O$12,列表!$O$26,列表!$O$29,列表!$O$33)</c:f>
              <c:numCache>
                <c:formatCode>General</c:formatCode>
                <c:ptCount val="7"/>
                <c:pt idx="0">
                  <c:v>4561.0561056105607</c:v>
                </c:pt>
                <c:pt idx="1">
                  <c:v>617.5</c:v>
                </c:pt>
                <c:pt idx="2">
                  <c:v>2340.5405405405404</c:v>
                </c:pt>
                <c:pt idx="3">
                  <c:v>616.19999999999993</c:v>
                </c:pt>
                <c:pt idx="4">
                  <c:v>48.4</c:v>
                </c:pt>
                <c:pt idx="5">
                  <c:v>810</c:v>
                </c:pt>
                <c:pt idx="6">
                  <c:v>2077.5998195353036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0-449F-9209-8974D0C1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89888"/>
        <c:axId val="838792384"/>
      </c:scatterChart>
      <c:valAx>
        <c:axId val="8387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792384"/>
        <c:crosses val="autoZero"/>
        <c:crossBetween val="midCat"/>
      </c:valAx>
      <c:valAx>
        <c:axId val="8387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7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42508699740841E-2"/>
          <c:y val="2.8762193600945757E-2"/>
          <c:w val="0.855431544773257"/>
          <c:h val="0.8367689383654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性能图!$F$1</c:f>
              <c:strCache>
                <c:ptCount val="1"/>
                <c:pt idx="0">
                  <c:v>1bit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3368729493302134"/>
                  <c:y val="2.2988505747126436E-2"/>
                </c:manualLayout>
              </c:layout>
              <c:tx>
                <c:rich>
                  <a:bodyPr/>
                  <a:lstStyle/>
                  <a:p>
                    <a:fld id="{13ED540D-2228-48CE-A21B-740E257F98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C89-4426-AF9D-78400113830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6BD9BDD-3D08-40B1-AF3A-D399D63DDD2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5C4-4BF9-ACC7-69746EAA45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E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F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0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1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2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性能图!$F$2:$F$30</c:f>
              <c:numCache>
                <c:formatCode>General</c:formatCode>
                <c:ptCount val="29"/>
                <c:pt idx="0">
                  <c:v>2.5178158759023761</c:v>
                </c:pt>
                <c:pt idx="1">
                  <c:v>4.6103407114521566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785-433A-A840-C23D4D6EA527}"/>
            </c:ext>
          </c:extLst>
        </c:ser>
        <c:ser>
          <c:idx val="1"/>
          <c:order val="1"/>
          <c:tx>
            <c:strRef>
              <c:f>性能图!$G$1</c:f>
              <c:strCache>
                <c:ptCount val="1"/>
                <c:pt idx="0">
                  <c:v>2bit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C89-4426-AF9D-784001138308}"/>
                </c:ext>
              </c:extLst>
            </c:dLbl>
            <c:dLbl>
              <c:idx val="2"/>
              <c:layout>
                <c:manualLayout>
                  <c:x val="-5.4649067482859498E-2"/>
                  <c:y val="-2.6707696020756098E-2"/>
                </c:manualLayout>
              </c:layout>
              <c:tx>
                <c:rich>
                  <a:bodyPr/>
                  <a:lstStyle/>
                  <a:p>
                    <a:fld id="{7D7A1A11-CEC0-45AF-8A99-1433EC4FF7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3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4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5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6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7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性能图!$G$2:$G$30</c:f>
              <c:numCache>
                <c:formatCode>General</c:formatCode>
                <c:ptCount val="29"/>
                <c:pt idx="2">
                  <c:v>2.6130168302836818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785-433A-A840-C23D4D6EA527}"/>
            </c:ext>
          </c:extLst>
        </c:ser>
        <c:ser>
          <c:idx val="2"/>
          <c:order val="2"/>
          <c:tx>
            <c:strRef>
              <c:f>性能图!$H$1</c:f>
              <c:strCache>
                <c:ptCount val="1"/>
                <c:pt idx="0">
                  <c:v>INT8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C89-4426-AF9D-78400113830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E879D35-D6A4-4CE3-BABE-1891318399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8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9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A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B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C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性能图!$H$2:$H$30</c:f>
              <c:numCache>
                <c:formatCode>General</c:formatCode>
                <c:ptCount val="29"/>
                <c:pt idx="3">
                  <c:v>1.9258275746247424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6785-433A-A840-C23D4D6EA527}"/>
            </c:ext>
          </c:extLst>
        </c:ser>
        <c:ser>
          <c:idx val="3"/>
          <c:order val="3"/>
          <c:tx>
            <c:strRef>
              <c:f>性能图!$I$1</c:f>
              <c:strCache>
                <c:ptCount val="1"/>
                <c:pt idx="0">
                  <c:v>INT16/8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CC89-4426-AF9D-784001138308}"/>
                </c:ext>
              </c:extLst>
            </c:dLbl>
            <c:dLbl>
              <c:idx val="4"/>
              <c:layout>
                <c:manualLayout>
                  <c:x val="-0.13174054742750449"/>
                  <c:y val="-7.0241845009765478E-17"/>
                </c:manualLayout>
              </c:layout>
              <c:tx>
                <c:rich>
                  <a:bodyPr/>
                  <a:lstStyle/>
                  <a:p>
                    <a:fld id="{A28D0EB7-10BA-4CB3-A021-2981411044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CC89-4426-AF9D-78400113830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02C86B1-F63F-4E7E-9788-9F54744A51B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5C4-4BF9-ACC7-69746EAA45B1}"/>
                </c:ext>
              </c:extLst>
            </c:dLbl>
            <c:dLbl>
              <c:idx val="6"/>
              <c:layout>
                <c:manualLayout>
                  <c:x val="2.2586560241613634E-3"/>
                  <c:y val="4.1088848001351076E-3"/>
                </c:manualLayout>
              </c:layout>
              <c:tx>
                <c:rich>
                  <a:bodyPr/>
                  <a:lstStyle/>
                  <a:p>
                    <a:fld id="{B89B32B1-A26C-4013-A15F-761EFCD0D8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D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E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F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0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1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性能图!$I$2:$I$30</c:f>
              <c:numCache>
                <c:formatCode>General</c:formatCode>
                <c:ptCount val="29"/>
                <c:pt idx="4">
                  <c:v>2.8097280132159064</c:v>
                </c:pt>
                <c:pt idx="5">
                  <c:v>2.0711452904510828</c:v>
                </c:pt>
                <c:pt idx="6">
                  <c:v>2.346548558548474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785-433A-A840-C23D4D6EA527}"/>
            </c:ext>
          </c:extLst>
        </c:ser>
        <c:ser>
          <c:idx val="4"/>
          <c:order val="4"/>
          <c:tx>
            <c:strRef>
              <c:f>性能图!$J$1</c:f>
              <c:strCache>
                <c:ptCount val="1"/>
                <c:pt idx="0">
                  <c:v>INT16/12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CC89-4426-AF9D-784001138308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093A0924-CA15-46EF-B429-6CC97D851F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C89-4426-AF9D-784001138308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AAFA60D2-A9D3-4D3B-8D6A-63C7B9C23BB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5C4-4BF9-ACC7-69746EAA45B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2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3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4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5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6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性能图!$J$2:$J$30</c:f>
              <c:numCache>
                <c:formatCode>General</c:formatCode>
                <c:ptCount val="29"/>
                <c:pt idx="7">
                  <c:v>2.4505570094183291</c:v>
                </c:pt>
                <c:pt idx="8">
                  <c:v>3.4014005407815442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785-433A-A840-C23D4D6EA527}"/>
            </c:ext>
          </c:extLst>
        </c:ser>
        <c:ser>
          <c:idx val="5"/>
          <c:order val="5"/>
          <c:tx>
            <c:strRef>
              <c:f>性能图!$K$1</c:f>
              <c:strCache>
                <c:ptCount val="1"/>
                <c:pt idx="0">
                  <c:v>INT16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CC89-4426-AF9D-78400113830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BEB426BB-F810-4946-BCC8-2C4EE5AD0E3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CC89-4426-AF9D-784001138308}"/>
                </c:ext>
              </c:extLst>
            </c:dLbl>
            <c:dLbl>
              <c:idx val="10"/>
              <c:layout>
                <c:manualLayout>
                  <c:x val="-0.16823447560998844"/>
                  <c:y val="1.096554741002132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3D75C61-DBDA-4CB9-902A-53D7A3AFB0FB}" type="CELLRANGE">
                      <a:rPr lang="en-US" altLang="zh-CN"/>
                      <a:pPr>
                        <a:defRPr/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35733687047177"/>
                      <c:h val="3.022656650677285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CC89-4426-AF9D-784001138308}"/>
                </c:ext>
              </c:extLst>
            </c:dLbl>
            <c:dLbl>
              <c:idx val="11"/>
              <c:layout>
                <c:manualLayout>
                  <c:x val="-0.13308245912674163"/>
                  <c:y val="-7.0241845009765478E-17"/>
                </c:manualLayout>
              </c:layout>
              <c:tx>
                <c:rich>
                  <a:bodyPr/>
                  <a:lstStyle/>
                  <a:p>
                    <a:fld id="{A60BF31B-E06A-46FF-A910-FFCD2E538C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CC89-4426-AF9D-784001138308}"/>
                </c:ext>
              </c:extLst>
            </c:dLbl>
            <c:dLbl>
              <c:idx val="12"/>
              <c:layout>
                <c:manualLayout>
                  <c:x val="-0.15034242285207799"/>
                  <c:y val="0"/>
                </c:manualLayout>
              </c:layout>
              <c:tx>
                <c:rich>
                  <a:bodyPr/>
                  <a:lstStyle/>
                  <a:p>
                    <a:fld id="{74148542-EB5C-4030-B81D-902BDA20B9F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CC89-4426-AF9D-784001138308}"/>
                </c:ext>
              </c:extLst>
            </c:dLbl>
            <c:dLbl>
              <c:idx val="13"/>
              <c:layout>
                <c:manualLayout>
                  <c:x val="-5.992427009743493E-2"/>
                  <c:y val="-3.081666515823453E-2"/>
                </c:manualLayout>
              </c:layout>
              <c:tx>
                <c:rich>
                  <a:bodyPr/>
                  <a:lstStyle/>
                  <a:p>
                    <a:fld id="{36BF59CC-8A28-45CB-BC78-FB04C2B360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CC89-4426-AF9D-784001138308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80941234-1C07-4502-AB34-3C774CBE81F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5C4-4BF9-ACC7-69746EAA45B1}"/>
                </c:ext>
              </c:extLst>
            </c:dLbl>
            <c:dLbl>
              <c:idx val="15"/>
              <c:layout>
                <c:manualLayout>
                  <c:x val="-1.573254426984658E-2"/>
                  <c:y val="-2.2988505747126506E-2"/>
                </c:manualLayout>
              </c:layout>
              <c:tx>
                <c:rich>
                  <a:bodyPr/>
                  <a:lstStyle/>
                  <a:p>
                    <a:fld id="{4F1458C7-322D-403C-AD76-8A39CC99EEE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CC89-4426-AF9D-784001138308}"/>
                </c:ext>
              </c:extLst>
            </c:dLbl>
            <c:dLbl>
              <c:idx val="16"/>
              <c:layout>
                <c:manualLayout>
                  <c:x val="2.9622398807298994E-3"/>
                  <c:y val="1.6648565481039007E-3"/>
                </c:manualLayout>
              </c:layout>
              <c:tx>
                <c:rich>
                  <a:bodyPr/>
                  <a:lstStyle/>
                  <a:p>
                    <a:fld id="{D321A692-41EC-4111-9A03-49688A4414D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CC89-4426-AF9D-784001138308}"/>
                </c:ext>
              </c:extLst>
            </c:dLbl>
            <c:dLbl>
              <c:idx val="17"/>
              <c:layout>
                <c:manualLayout>
                  <c:x val="-3.3269066302917959E-3"/>
                  <c:y val="-7.940311340392795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A7342D-E481-4C0C-8612-B7C4DEB913A0}" type="CELLRANGE">
                      <a:rPr lang="en-US" altLang="zh-CN"/>
                      <a:pPr>
                        <a:defRPr/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802063688621979"/>
                      <c:h val="2.064802244547017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7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8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9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A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B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性能图!$K$2:$K$30</c:f>
              <c:numCache>
                <c:formatCode>General</c:formatCode>
                <c:ptCount val="29"/>
                <c:pt idx="9">
                  <c:v>1.1048284036536553</c:v>
                </c:pt>
                <c:pt idx="10">
                  <c:v>3.2528530309798933</c:v>
                </c:pt>
                <c:pt idx="11">
                  <c:v>2.1366254557609317</c:v>
                </c:pt>
                <c:pt idx="12">
                  <c:v>2.5615783683009608</c:v>
                </c:pt>
                <c:pt idx="13">
                  <c:v>3.4684507215522489</c:v>
                </c:pt>
                <c:pt idx="14">
                  <c:v>2.7527703904636067</c:v>
                </c:pt>
                <c:pt idx="15">
                  <c:v>3.1073117454906738</c:v>
                </c:pt>
                <c:pt idx="16">
                  <c:v>2.3607826898732802</c:v>
                </c:pt>
                <c:pt idx="17">
                  <c:v>2.5490032620257876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785-433A-A840-C23D4D6EA527}"/>
            </c:ext>
          </c:extLst>
        </c:ser>
        <c:ser>
          <c:idx val="6"/>
          <c:order val="6"/>
          <c:tx>
            <c:strRef>
              <c:f>性能图!$L$1</c:f>
              <c:strCache>
                <c:ptCount val="1"/>
                <c:pt idx="0">
                  <c:v>FP16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CC89-4426-AF9D-784001138308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B543B265-0D42-466F-B264-D85037AAF44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7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C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D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E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F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0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性能图!$L$2:$L$30</c:f>
              <c:numCache>
                <c:formatCode>General</c:formatCode>
                <c:ptCount val="29"/>
                <c:pt idx="18">
                  <c:v>3.1405080430381798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6785-433A-A840-C23D4D6EA527}"/>
            </c:ext>
          </c:extLst>
        </c:ser>
        <c:ser>
          <c:idx val="7"/>
          <c:order val="7"/>
          <c:tx>
            <c:strRef>
              <c:f>性能图!$M$1</c:f>
              <c:strCache>
                <c:ptCount val="1"/>
                <c:pt idx="0">
                  <c:v>INT32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5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7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9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A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B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D-CC89-4426-AF9D-784001138308}"/>
                </c:ext>
              </c:extLst>
            </c:dLbl>
            <c:dLbl>
              <c:idx val="19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B1A93A8-56FF-4B45-B2B5-442EF5B5C3AC}" type="CELLRANGE">
                      <a:rPr lang="en-US" altLang="zh-CN"/>
                      <a:pPr>
                        <a:defRPr/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E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1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2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3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4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5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性能图!$M$2:$M$30</c:f>
              <c:numCache>
                <c:formatCode>General</c:formatCode>
                <c:ptCount val="29"/>
                <c:pt idx="19">
                  <c:v>2.3598354823398879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785-433A-A840-C23D4D6EA527}"/>
            </c:ext>
          </c:extLst>
        </c:ser>
        <c:ser>
          <c:idx val="8"/>
          <c:order val="8"/>
          <c:tx>
            <c:strRef>
              <c:f>性能图!$N$1</c:f>
              <c:strCache>
                <c:ptCount val="1"/>
                <c:pt idx="0">
                  <c:v>FP32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8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9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A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B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C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D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E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F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0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1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2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3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5-CC89-4426-AF9D-784001138308}"/>
                </c:ext>
              </c:extLst>
            </c:dLbl>
            <c:dLbl>
              <c:idx val="20"/>
              <c:layout>
                <c:manualLayout>
                  <c:x val="-9.2566512195586495E-2"/>
                  <c:y val="2.30151295743204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43829EB-E896-4F9A-ADEF-FC163760930E}" type="CELLRANGE">
                      <a:rPr lang="en-US" altLang="zh-CN"/>
                      <a:pPr>
                        <a:defRPr/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141079422869575"/>
                      <c:h val="2.364708721754607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CC89-4426-AF9D-784001138308}"/>
                </c:ext>
              </c:extLst>
            </c:dLbl>
            <c:dLbl>
              <c:idx val="2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6ADA941-EC17-4A3A-A456-96CD0456E4AF}" type="CELLRANGE">
                      <a:rPr lang="zh-CN" altLang="en-US"/>
                      <a:pPr>
                        <a:defRPr/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CC89-4426-AF9D-784001138308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B142F098-5EDE-45C0-98F2-717580330D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5C4-4BF9-ACC7-69746EAA45B1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105CA096-AC1A-4736-A07C-0555E096C18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5C4-4BF9-ACC7-69746EAA45B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6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7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8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9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A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性能图!$N$2:$N$30</c:f>
              <c:numCache>
                <c:formatCode>General</c:formatCode>
                <c:ptCount val="29"/>
                <c:pt idx="20">
                  <c:v>2.0916669575956846</c:v>
                </c:pt>
                <c:pt idx="21">
                  <c:v>2.9375178920173468</c:v>
                </c:pt>
                <c:pt idx="22">
                  <c:v>1.7897216939809217</c:v>
                </c:pt>
                <c:pt idx="23">
                  <c:v>0.86093662070009369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性能图!$T$2:$T$25</c15:f>
                <c15:dlblRangeCache>
                  <c:ptCount val="24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6785-433A-A840-C23D4D6EA527}"/>
            </c:ext>
          </c:extLst>
        </c:ser>
        <c:ser>
          <c:idx val="9"/>
          <c:order val="9"/>
          <c:tx>
            <c:strRef>
              <c:f>性能图!$O$1</c:f>
              <c:strCache>
                <c:ptCount val="1"/>
                <c:pt idx="0">
                  <c:v>GPU(batch-1)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C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D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E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F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0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1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2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3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4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5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6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7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8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9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A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B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C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D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E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F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0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1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2-CC89-4426-AF9D-784001138308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D7E6201E-09FA-41B0-8A1E-B543642E32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D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3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4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5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6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性能图!$O$2:$O$30</c:f>
              <c:numCache>
                <c:formatCode>General</c:formatCode>
                <c:ptCount val="29"/>
                <c:pt idx="24">
                  <c:v>3.5494937132150133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性能图!$T$2:$T$30</c15:f>
                <c15:dlblRangeCache>
                  <c:ptCount val="29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  <c:pt idx="24">
                    <c:v>Nvidia TX1(batch-1)</c:v>
                  </c:pt>
                  <c:pt idx="25">
                    <c:v>Nvidia TX1(batch-32)</c:v>
                  </c:pt>
                  <c:pt idx="26">
                    <c:v>Titan X(LSTM-dense)</c:v>
                  </c:pt>
                  <c:pt idx="27">
                    <c:v>Titan X(LSTM-sparse)</c:v>
                  </c:pt>
                  <c:pt idx="28">
                    <c:v>DPU-V2(ZU9)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8-CC89-4426-AF9D-784001138308}"/>
            </c:ext>
          </c:extLst>
        </c:ser>
        <c:ser>
          <c:idx val="10"/>
          <c:order val="10"/>
          <c:tx>
            <c:strRef>
              <c:f>性能图!$P$1</c:f>
              <c:strCache>
                <c:ptCount val="1"/>
                <c:pt idx="0">
                  <c:v>GPU(batch-32)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7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8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9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A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B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C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D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E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F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0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1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2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3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4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5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6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7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8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9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A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B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C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D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E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F-CC89-4426-AF9D-784001138308}"/>
                </c:ext>
              </c:extLst>
            </c:dLbl>
            <c:dLbl>
              <c:idx val="25"/>
              <c:layout>
                <c:manualLayout>
                  <c:x val="-4.7197632809539744E-2"/>
                  <c:y val="-2.873563218390808E-2"/>
                </c:manualLayout>
              </c:layout>
              <c:tx>
                <c:rich>
                  <a:bodyPr/>
                  <a:lstStyle/>
                  <a:p>
                    <a:fld id="{6013B4BB-E14F-4A9F-B573-FB6589915E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0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1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2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3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性能图!$P$2:$P$30</c:f>
              <c:numCache>
                <c:formatCode>General</c:formatCode>
                <c:ptCount val="29"/>
                <c:pt idx="25">
                  <c:v>3.777499319590365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性能图!$T$2:$T$30</c15:f>
                <c15:dlblRangeCache>
                  <c:ptCount val="29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  <c:pt idx="24">
                    <c:v>Nvidia TX1(batch-1)</c:v>
                  </c:pt>
                  <c:pt idx="25">
                    <c:v>Nvidia TX1(batch-32)</c:v>
                  </c:pt>
                  <c:pt idx="26">
                    <c:v>Titan X(LSTM-dense)</c:v>
                  </c:pt>
                  <c:pt idx="27">
                    <c:v>Titan X(LSTM-sparse)</c:v>
                  </c:pt>
                  <c:pt idx="28">
                    <c:v>DPU-V2(ZU9)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9-CC89-4426-AF9D-784001138308}"/>
            </c:ext>
          </c:extLst>
        </c:ser>
        <c:ser>
          <c:idx val="11"/>
          <c:order val="11"/>
          <c:tx>
            <c:strRef>
              <c:f>性能图!$Q$1</c:f>
              <c:strCache>
                <c:ptCount val="1"/>
                <c:pt idx="0">
                  <c:v>GPU(LSTM-dense)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6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7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8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9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A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B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C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D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E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F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0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1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2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3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4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5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6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7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8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9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A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B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C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D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E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F-CC89-4426-AF9D-784001138308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5FBDD75C-B499-49D6-B283-55B65EC9324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4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0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1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性能图!$Q$2:$Q$30</c:f>
              <c:numCache>
                <c:formatCode>General</c:formatCode>
                <c:ptCount val="29"/>
                <c:pt idx="26">
                  <c:v>2.9385197251764921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性能图!$T$2:$T$30</c15:f>
                <c15:dlblRangeCache>
                  <c:ptCount val="29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  <c:pt idx="24">
                    <c:v>Nvidia TX1(batch-1)</c:v>
                  </c:pt>
                  <c:pt idx="25">
                    <c:v>Nvidia TX1(batch-32)</c:v>
                  </c:pt>
                  <c:pt idx="26">
                    <c:v>Titan X(LSTM-dense)</c:v>
                  </c:pt>
                  <c:pt idx="27">
                    <c:v>Titan X(LSTM-sparse)</c:v>
                  </c:pt>
                  <c:pt idx="28">
                    <c:v>DPU-V2(ZU9)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A-CC89-4426-AF9D-784001138308}"/>
            </c:ext>
          </c:extLst>
        </c:ser>
        <c:ser>
          <c:idx val="12"/>
          <c:order val="12"/>
          <c:tx>
            <c:strRef>
              <c:f>性能图!$R$1</c:f>
              <c:strCache>
                <c:ptCount val="1"/>
                <c:pt idx="0">
                  <c:v>GPU(LSTM-sparse)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4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8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9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A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B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C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D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E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F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0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1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2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3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4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5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6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7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8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9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A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B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C-CC89-4426-AF9D-784001138308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277D91A1-3B22-49B0-B152-FCAA249175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D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E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性能图!$R$2:$R$30</c:f>
              <c:numCache>
                <c:formatCode>General</c:formatCode>
                <c:ptCount val="29"/>
                <c:pt idx="27">
                  <c:v>1.9106244048892012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性能图!$T$2:$T$30</c15:f>
                <c15:dlblRangeCache>
                  <c:ptCount val="29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  <c:pt idx="24">
                    <c:v>Nvidia TX1(batch-1)</c:v>
                  </c:pt>
                  <c:pt idx="25">
                    <c:v>Nvidia TX1(batch-32)</c:v>
                  </c:pt>
                  <c:pt idx="26">
                    <c:v>Titan X(LSTM-dense)</c:v>
                  </c:pt>
                  <c:pt idx="27">
                    <c:v>Titan X(LSTM-sparse)</c:v>
                  </c:pt>
                  <c:pt idx="28">
                    <c:v>DPU-V2(ZU9)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B-CC89-4426-AF9D-784001138308}"/>
            </c:ext>
          </c:extLst>
        </c:ser>
        <c:ser>
          <c:idx val="13"/>
          <c:order val="13"/>
          <c:tx>
            <c:strRef>
              <c:f>性能图!$S$1</c:f>
              <c:strCache>
                <c:ptCount val="1"/>
                <c:pt idx="0">
                  <c:v>DPU-V2(ZU9)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F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0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1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2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3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4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5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6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7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8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9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A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B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C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D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E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F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0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1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2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3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4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5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6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7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8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9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A-CC89-4426-AF9D-784001138308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BF754F53-2A76-4D68-8A69-A8FE078872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5-CC89-4426-AF9D-784001138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性能图!$E$2:$E$30</c:f>
              <c:numCache>
                <c:formatCode>General</c:formatCode>
                <c:ptCount val="29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0.24303804868629444</c:v>
                </c:pt>
                <c:pt idx="10">
                  <c:v>1.5735677730392186</c:v>
                </c:pt>
                <c:pt idx="11">
                  <c:v>0.98362628712453459</c:v>
                </c:pt>
                <c:pt idx="12">
                  <c:v>1.3979400086720377</c:v>
                </c:pt>
                <c:pt idx="13">
                  <c:v>1.3729120029701065</c:v>
                </c:pt>
                <c:pt idx="14">
                  <c:v>1.4800069429571505</c:v>
                </c:pt>
                <c:pt idx="15">
                  <c:v>2.2041199826559246</c:v>
                </c:pt>
                <c:pt idx="16">
                  <c:v>0.97312785359969867</c:v>
                </c:pt>
                <c:pt idx="17">
                  <c:v>1.414973347970818</c:v>
                </c:pt>
                <c:pt idx="18">
                  <c:v>1.6532125137753437</c:v>
                </c:pt>
                <c:pt idx="19">
                  <c:v>0.90525604874845123</c:v>
                </c:pt>
                <c:pt idx="20">
                  <c:v>1.1199154102579911</c:v>
                </c:pt>
                <c:pt idx="21">
                  <c:v>1.6204483847117088</c:v>
                </c:pt>
                <c:pt idx="22">
                  <c:v>1.269746373130767</c:v>
                </c:pt>
                <c:pt idx="23">
                  <c:v>1.2929202996000062</c:v>
                </c:pt>
                <c:pt idx="24">
                  <c:v>2.2405492482825999</c:v>
                </c:pt>
                <c:pt idx="25">
                  <c:v>2.3222192947339191</c:v>
                </c:pt>
                <c:pt idx="26">
                  <c:v>2.3053513694466239</c:v>
                </c:pt>
                <c:pt idx="27">
                  <c:v>2.1335389083702174</c:v>
                </c:pt>
                <c:pt idx="28">
                  <c:v>1.0791812460476249</c:v>
                </c:pt>
              </c:numCache>
            </c:numRef>
          </c:xVal>
          <c:yVal>
            <c:numRef>
              <c:f>性能图!$S$2:$S$30</c:f>
              <c:numCache>
                <c:formatCode>General</c:formatCode>
                <c:ptCount val="29"/>
                <c:pt idx="28">
                  <c:v>3.4313637641589874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性能图!$T$2:$T$30</c15:f>
                <c15:dlblRangeCache>
                  <c:ptCount val="29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FPGA17-sparse</c:v>
                  </c:pt>
                  <c:pt idx="8">
                    <c:v>Han, FPGA17-dense</c:v>
                  </c:pt>
                  <c:pt idx="9">
                    <c:v>Venieris, FPGA17</c:v>
                  </c:pt>
                  <c:pt idx="10">
                    <c:v>Zhang, FPGA17-I</c:v>
                  </c:pt>
                  <c:pt idx="11">
                    <c:v>Qiu, FPGA16</c:v>
                  </c:pt>
                  <c:pt idx="12">
                    <c:v>Guan, FCCM17</c:v>
                  </c:pt>
                  <c:pt idx="13">
                    <c:v>Lu, FCCM17</c:v>
                  </c:pt>
                  <c:pt idx="14">
                    <c:v>Li, FPL16</c:v>
                  </c:pt>
                  <c:pt idx="15">
                    <c:v>Zhang, ISLPED16(1+6）</c:v>
                  </c:pt>
                  <c:pt idx="16">
                    <c:v>Xiao, DAC17</c:v>
                  </c:pt>
                  <c:pt idx="17">
                    <c:v>Zhang, ICCAD16</c:v>
                  </c:pt>
                  <c:pt idx="18">
                    <c:v>Aydonat, FPGA17</c:v>
                  </c:pt>
                  <c:pt idx="19">
                    <c:v>Podili, FCCM17</c:v>
                  </c:pt>
                  <c:pt idx="20">
                    <c:v>Zhang, FPGA17-F</c:v>
                  </c:pt>
                  <c:pt idx="21">
                    <c:v>Zhang, FPGA17-I</c:v>
                  </c:pt>
                  <c:pt idx="22">
                    <c:v>Zhang, FPGA15</c:v>
                  </c:pt>
                  <c:pt idx="23">
                    <c:v>Guan, ASPDAC17</c:v>
                  </c:pt>
                  <c:pt idx="24">
                    <c:v>Nvidia TX1(batch-1)</c:v>
                  </c:pt>
                  <c:pt idx="25">
                    <c:v>Nvidia TX1(batch-32)</c:v>
                  </c:pt>
                  <c:pt idx="26">
                    <c:v>Titan X(LSTM-dense)</c:v>
                  </c:pt>
                  <c:pt idx="27">
                    <c:v>Titan X(LSTM-sparse)</c:v>
                  </c:pt>
                  <c:pt idx="28">
                    <c:v>DPU-V2(ZU9)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C-CC89-4426-AF9D-78400113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5488"/>
        <c:axId val="299746048"/>
      </c:scatterChart>
      <c:valAx>
        <c:axId val="2997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6048"/>
        <c:crosses val="autoZero"/>
        <c:crossBetween val="midCat"/>
      </c:valAx>
      <c:valAx>
        <c:axId val="2997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713008971421426E-2"/>
          <c:y val="0.90205870817871903"/>
          <c:w val="0.85454039524301129"/>
          <c:h val="8.6447038947717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BRAM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Sheet4!$A$2:$A$20</c:f>
              <c:numCache>
                <c:formatCode>General</c:formatCode>
                <c:ptCount val="19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100</c:v>
                </c:pt>
                <c:pt idx="6">
                  <c:v>89.2</c:v>
                </c:pt>
                <c:pt idx="7">
                  <c:v>12.5</c:v>
                </c:pt>
                <c:pt idx="8">
                  <c:v>80</c:v>
                </c:pt>
                <c:pt idx="9">
                  <c:v>65</c:v>
                </c:pt>
                <c:pt idx="10">
                  <c:v>100</c:v>
                </c:pt>
                <c:pt idx="11">
                  <c:v>0.5</c:v>
                </c:pt>
                <c:pt idx="12">
                  <c:v>40.5</c:v>
                </c:pt>
                <c:pt idx="13">
                  <c:v>59.56</c:v>
                </c:pt>
                <c:pt idx="14">
                  <c:v>39.9</c:v>
                </c:pt>
                <c:pt idx="15">
                  <c:v>87</c:v>
                </c:pt>
                <c:pt idx="16">
                  <c:v>91.9</c:v>
                </c:pt>
                <c:pt idx="17">
                  <c:v>42</c:v>
                </c:pt>
                <c:pt idx="18">
                  <c:v>78</c:v>
                </c:pt>
              </c:numCache>
            </c:numRef>
          </c:xVal>
          <c:yVal>
            <c:numRef>
              <c:f>Sheet4!$B$2:$B$20</c:f>
              <c:numCache>
                <c:formatCode>General</c:formatCode>
                <c:ptCount val="19"/>
                <c:pt idx="0">
                  <c:v>58</c:v>
                </c:pt>
                <c:pt idx="1">
                  <c:v>88.6</c:v>
                </c:pt>
                <c:pt idx="2">
                  <c:v>66.64</c:v>
                </c:pt>
                <c:pt idx="3">
                  <c:v>85.4</c:v>
                </c:pt>
                <c:pt idx="4">
                  <c:v>43</c:v>
                </c:pt>
                <c:pt idx="5">
                  <c:v>38</c:v>
                </c:pt>
                <c:pt idx="6">
                  <c:v>83.5</c:v>
                </c:pt>
                <c:pt idx="7">
                  <c:v>22</c:v>
                </c:pt>
                <c:pt idx="8">
                  <c:v>61.3</c:v>
                </c:pt>
                <c:pt idx="9">
                  <c:v>25</c:v>
                </c:pt>
                <c:pt idx="10">
                  <c:v>83.7</c:v>
                </c:pt>
                <c:pt idx="11">
                  <c:v>34.4</c:v>
                </c:pt>
                <c:pt idx="12">
                  <c:v>82.7</c:v>
                </c:pt>
                <c:pt idx="13">
                  <c:v>63.21</c:v>
                </c:pt>
                <c:pt idx="14">
                  <c:v>26.6</c:v>
                </c:pt>
                <c:pt idx="15">
                  <c:v>84</c:v>
                </c:pt>
                <c:pt idx="16">
                  <c:v>71</c:v>
                </c:pt>
                <c:pt idx="17">
                  <c:v>65.31</c:v>
                </c:pt>
                <c:pt idx="18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C-4E34-8303-CA7DC840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8848"/>
        <c:axId val="299749408"/>
      </c:scatterChart>
      <c:valAx>
        <c:axId val="2997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9408"/>
        <c:crosses val="autoZero"/>
        <c:crossBetween val="midCat"/>
      </c:valAx>
      <c:valAx>
        <c:axId val="2997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294042</xdr:colOff>
      <xdr:row>34</xdr:row>
      <xdr:rowOff>152400</xdr:rowOff>
    </xdr:from>
    <xdr:to>
      <xdr:col>15</xdr:col>
      <xdr:colOff>251012</xdr:colOff>
      <xdr:row>65</xdr:row>
      <xdr:rowOff>448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672465</xdr:colOff>
      <xdr:row>38</xdr:row>
      <xdr:rowOff>3810</xdr:rowOff>
    </xdr:from>
    <xdr:to>
      <xdr:col>6</xdr:col>
      <xdr:colOff>200025</xdr:colOff>
      <xdr:row>53</xdr:row>
      <xdr:rowOff>3810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137161</xdr:colOff>
      <xdr:row>38</xdr:row>
      <xdr:rowOff>1905</xdr:rowOff>
    </xdr:from>
    <xdr:to>
      <xdr:col>15</xdr:col>
      <xdr:colOff>266701</xdr:colOff>
      <xdr:row>53</xdr:row>
      <xdr:rowOff>1905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247650</xdr:colOff>
      <xdr:row>38</xdr:row>
      <xdr:rowOff>95250</xdr:rowOff>
    </xdr:from>
    <xdr:to>
      <xdr:col>19</xdr:col>
      <xdr:colOff>91440</xdr:colOff>
      <xdr:row>53</xdr:row>
      <xdr:rowOff>95250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938212</xdr:colOff>
      <xdr:row>55</xdr:row>
      <xdr:rowOff>95250</xdr:rowOff>
    </xdr:from>
    <xdr:to>
      <xdr:col>5</xdr:col>
      <xdr:colOff>557212</xdr:colOff>
      <xdr:row>70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381000</xdr:colOff>
      <xdr:row>54</xdr:row>
      <xdr:rowOff>104775</xdr:rowOff>
    </xdr:from>
    <xdr:to>
      <xdr:col>13</xdr:col>
      <xdr:colOff>647700</xdr:colOff>
      <xdr:row>69</xdr:row>
      <xdr:rowOff>133350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428625</xdr:colOff>
      <xdr:row>54</xdr:row>
      <xdr:rowOff>152400</xdr:rowOff>
    </xdr:from>
    <xdr:to>
      <xdr:col>17</xdr:col>
      <xdr:colOff>3276600</xdr:colOff>
      <xdr:row>70</xdr:row>
      <xdr:rowOff>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323849</xdr:colOff>
      <xdr:row>31</xdr:row>
      <xdr:rowOff>66675</xdr:rowOff>
    </xdr:from>
    <xdr:to>
      <xdr:col>17</xdr:col>
      <xdr:colOff>552450</xdr:colOff>
      <xdr:row>68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3</xdr:row>
      <xdr:rowOff>66674</xdr:rowOff>
    </xdr:from>
    <xdr:to>
      <xdr:col>10</xdr:col>
      <xdr:colOff>257175</xdr:colOff>
      <xdr:row>19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21</xdr:row>
      <xdr:rowOff>66675</xdr:rowOff>
    </xdr:from>
    <xdr:to>
      <xdr:col>10</xdr:col>
      <xdr:colOff>266700</xdr:colOff>
      <xdr:row>36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66675</xdr:rowOff>
    </xdr:from>
    <xdr:to>
      <xdr:col>17</xdr:col>
      <xdr:colOff>457200</xdr:colOff>
      <xdr:row>18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24</xdr:row>
      <xdr:rowOff>19050</xdr:rowOff>
    </xdr:from>
    <xdr:to>
      <xdr:col>14</xdr:col>
      <xdr:colOff>681037</xdr:colOff>
      <xdr:row>39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D1" workbookViewId="0">
      <pane ySplit="1" topLeftCell="A14" activePane="bottomLeft" state="frozen"/>
      <selection pane="bottomLeft" activeCell="G71" sqref="G71"/>
    </sheetView>
  </sheetViews>
  <sheetFormatPr defaultRowHeight="14.25"/>
  <cols>
    <col min="1" max="1" width="3.5" bestFit="1" customWidth="1"/>
    <col min="2" max="2" width="96.5" customWidth="1"/>
    <col min="3" max="3" width="61.875" customWidth="1"/>
    <col min="4" max="4" width="5.5" bestFit="1" customWidth="1"/>
    <col min="5" max="5" width="38" customWidth="1"/>
    <col min="6" max="6" width="16.875" customWidth="1"/>
    <col min="7" max="7" width="26.875" customWidth="1"/>
    <col min="9" max="9" width="12.375" customWidth="1"/>
    <col min="13" max="13" width="21.5" customWidth="1"/>
    <col min="15" max="15" width="23.5" customWidth="1"/>
  </cols>
  <sheetData>
    <row r="1" spans="1:15">
      <c r="A1" s="1" t="s">
        <v>3</v>
      </c>
      <c r="B1" s="1" t="s">
        <v>0</v>
      </c>
      <c r="C1" s="1" t="s">
        <v>1</v>
      </c>
      <c r="D1" s="1" t="s">
        <v>2</v>
      </c>
      <c r="E1" s="3" t="s">
        <v>187</v>
      </c>
      <c r="F1" s="4" t="s">
        <v>189</v>
      </c>
      <c r="G1" s="4" t="s">
        <v>201</v>
      </c>
      <c r="H1" s="4" t="s">
        <v>193</v>
      </c>
      <c r="I1" s="4" t="s">
        <v>194</v>
      </c>
      <c r="J1" s="4" t="s">
        <v>190</v>
      </c>
      <c r="K1" s="4" t="s">
        <v>191</v>
      </c>
      <c r="L1" s="4" t="s">
        <v>192</v>
      </c>
      <c r="M1" s="4" t="s">
        <v>188</v>
      </c>
      <c r="N1" s="4" t="s">
        <v>196</v>
      </c>
      <c r="O1" s="4" t="s">
        <v>206</v>
      </c>
    </row>
    <row r="2" spans="1:15">
      <c r="A2" s="53" t="s">
        <v>6</v>
      </c>
      <c r="B2" s="53"/>
      <c r="C2" s="53"/>
      <c r="D2" s="53"/>
      <c r="E2" s="1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>
      <c r="A3" s="2">
        <v>1</v>
      </c>
      <c r="B3" s="1" t="s">
        <v>102</v>
      </c>
      <c r="C3" s="1" t="s">
        <v>45</v>
      </c>
      <c r="D3" s="1">
        <v>2017</v>
      </c>
      <c r="E3" s="1" t="s">
        <v>103</v>
      </c>
      <c r="F3" s="5" t="s">
        <v>195</v>
      </c>
      <c r="G3" s="1">
        <v>7663</v>
      </c>
      <c r="H3" s="1">
        <v>8.1999999999999993</v>
      </c>
      <c r="I3" s="1">
        <v>935</v>
      </c>
      <c r="J3" s="5">
        <v>39.14</v>
      </c>
      <c r="K3" s="5">
        <v>78.98</v>
      </c>
      <c r="L3" s="5">
        <v>48.88</v>
      </c>
      <c r="M3" s="5" t="s">
        <v>218</v>
      </c>
      <c r="N3" s="5" t="s">
        <v>197</v>
      </c>
      <c r="O3" s="5"/>
    </row>
    <row r="4" spans="1:15">
      <c r="A4" s="2">
        <v>2</v>
      </c>
      <c r="B4" s="1" t="s">
        <v>104</v>
      </c>
      <c r="C4" s="1" t="s">
        <v>44</v>
      </c>
      <c r="D4" s="1">
        <v>2017</v>
      </c>
      <c r="E4" s="1" t="s">
        <v>103</v>
      </c>
      <c r="F4" s="5"/>
      <c r="G4" s="5"/>
      <c r="H4" s="5"/>
      <c r="I4" s="5"/>
      <c r="J4" s="5"/>
      <c r="K4" s="5"/>
      <c r="L4" s="5"/>
      <c r="M4" s="5"/>
      <c r="N4" s="5"/>
      <c r="O4" s="5" t="s">
        <v>207</v>
      </c>
    </row>
    <row r="5" spans="1:15">
      <c r="A5" s="2">
        <v>3</v>
      </c>
      <c r="B5" s="1" t="s">
        <v>105</v>
      </c>
      <c r="C5" s="1" t="s">
        <v>40</v>
      </c>
      <c r="D5" s="1">
        <v>2017</v>
      </c>
      <c r="E5" s="1" t="s">
        <v>106</v>
      </c>
      <c r="F5" s="5"/>
      <c r="G5" s="5"/>
      <c r="H5" s="5"/>
      <c r="I5" s="5"/>
      <c r="J5" s="5"/>
      <c r="K5" s="5"/>
      <c r="L5" s="5"/>
      <c r="M5" s="5"/>
      <c r="N5" s="5" t="s">
        <v>197</v>
      </c>
      <c r="O5" s="5"/>
    </row>
    <row r="6" spans="1:15">
      <c r="A6" s="2">
        <v>4</v>
      </c>
      <c r="B6" s="1" t="s">
        <v>152</v>
      </c>
      <c r="C6" s="1" t="s">
        <v>42</v>
      </c>
      <c r="D6" s="1">
        <v>2017</v>
      </c>
      <c r="E6" s="1" t="s">
        <v>107</v>
      </c>
      <c r="F6" s="5" t="s">
        <v>200</v>
      </c>
      <c r="G6" s="7">
        <v>1382</v>
      </c>
      <c r="H6" s="7">
        <v>45</v>
      </c>
      <c r="I6" s="7">
        <v>30.7</v>
      </c>
      <c r="J6" s="5">
        <v>97</v>
      </c>
      <c r="K6" s="5">
        <v>58</v>
      </c>
      <c r="L6" s="5">
        <v>92</v>
      </c>
      <c r="M6" s="5" t="s">
        <v>213</v>
      </c>
      <c r="N6" s="5" t="s">
        <v>199</v>
      </c>
      <c r="O6" s="5"/>
    </row>
    <row r="7" spans="1:15">
      <c r="A7" s="2">
        <v>5</v>
      </c>
      <c r="B7" s="1" t="s">
        <v>202</v>
      </c>
      <c r="C7" s="1" t="s">
        <v>39</v>
      </c>
      <c r="D7" s="1">
        <v>2017</v>
      </c>
      <c r="E7" s="6" t="s">
        <v>94</v>
      </c>
      <c r="F7" s="5" t="s">
        <v>204</v>
      </c>
      <c r="G7" s="7" t="s">
        <v>203</v>
      </c>
      <c r="H7" s="7">
        <v>41</v>
      </c>
      <c r="I7" s="7" t="s">
        <v>270</v>
      </c>
      <c r="J7" s="5">
        <v>54.4</v>
      </c>
      <c r="K7" s="5">
        <v>88.6</v>
      </c>
      <c r="L7" s="5">
        <v>87.7</v>
      </c>
      <c r="M7" s="5" t="s">
        <v>216</v>
      </c>
      <c r="N7" s="5" t="s">
        <v>199</v>
      </c>
      <c r="O7" s="5"/>
    </row>
    <row r="8" spans="1:15">
      <c r="A8" s="2">
        <v>6</v>
      </c>
      <c r="B8" s="1" t="s">
        <v>108</v>
      </c>
      <c r="C8" s="1" t="s">
        <v>43</v>
      </c>
      <c r="D8" s="1">
        <v>2017</v>
      </c>
      <c r="E8" s="6" t="s">
        <v>109</v>
      </c>
      <c r="F8" s="5"/>
      <c r="G8" s="5"/>
      <c r="H8" s="5"/>
      <c r="I8" s="5"/>
      <c r="J8" s="5"/>
      <c r="K8" s="5"/>
      <c r="L8" s="5"/>
      <c r="M8" s="5"/>
      <c r="N8" s="5" t="s">
        <v>197</v>
      </c>
      <c r="O8" s="5"/>
    </row>
    <row r="9" spans="1:15">
      <c r="A9" s="2">
        <v>7</v>
      </c>
      <c r="B9" s="1" t="s">
        <v>183</v>
      </c>
      <c r="C9" s="1" t="s">
        <v>46</v>
      </c>
      <c r="D9" s="1">
        <v>2017</v>
      </c>
      <c r="E9" s="6" t="s">
        <v>110</v>
      </c>
      <c r="F9" s="5" t="s">
        <v>205</v>
      </c>
      <c r="G9" s="7">
        <v>12.73</v>
      </c>
      <c r="H9" s="7">
        <v>1.75</v>
      </c>
      <c r="I9" s="7">
        <v>7.27</v>
      </c>
      <c r="J9" s="5">
        <v>94.54</v>
      </c>
      <c r="K9" s="5">
        <v>66.64</v>
      </c>
      <c r="L9" s="5">
        <v>6.07</v>
      </c>
      <c r="M9" s="5" t="s">
        <v>217</v>
      </c>
      <c r="N9" s="5" t="s">
        <v>199</v>
      </c>
      <c r="O9" s="5" t="s">
        <v>227</v>
      </c>
    </row>
    <row r="10" spans="1:15">
      <c r="A10" s="2">
        <v>8</v>
      </c>
      <c r="B10" s="1" t="s">
        <v>184</v>
      </c>
      <c r="C10" s="1" t="s">
        <v>153</v>
      </c>
      <c r="D10" s="1">
        <v>2017</v>
      </c>
      <c r="E10" s="6" t="s">
        <v>111</v>
      </c>
      <c r="F10" s="5" t="s">
        <v>208</v>
      </c>
      <c r="G10" s="7">
        <v>123.5</v>
      </c>
      <c r="H10" s="7">
        <v>13.18</v>
      </c>
      <c r="I10" s="7">
        <v>9.3699999999999992</v>
      </c>
      <c r="J10" s="5">
        <v>87.5</v>
      </c>
      <c r="K10" s="5">
        <v>85.4</v>
      </c>
      <c r="L10" s="5">
        <v>64</v>
      </c>
      <c r="M10" s="5" t="s">
        <v>211</v>
      </c>
      <c r="N10" s="5" t="s">
        <v>199</v>
      </c>
      <c r="O10" s="5"/>
    </row>
    <row r="11" spans="1:15">
      <c r="A11" s="2">
        <v>9</v>
      </c>
      <c r="B11" s="1" t="s">
        <v>112</v>
      </c>
      <c r="C11" s="1" t="s">
        <v>41</v>
      </c>
      <c r="D11" s="1">
        <v>2017</v>
      </c>
      <c r="E11" s="6" t="s">
        <v>210</v>
      </c>
      <c r="F11" s="5" t="s">
        <v>209</v>
      </c>
      <c r="G11" s="7" t="s">
        <v>212</v>
      </c>
      <c r="H11" s="7">
        <v>37.46</v>
      </c>
      <c r="I11" s="7" t="s">
        <v>271</v>
      </c>
      <c r="J11" s="5">
        <v>86</v>
      </c>
      <c r="K11" s="5">
        <v>43</v>
      </c>
      <c r="L11" s="5">
        <v>46</v>
      </c>
      <c r="M11" s="5" t="s">
        <v>213</v>
      </c>
      <c r="N11" s="5" t="s">
        <v>199</v>
      </c>
      <c r="O11" s="5"/>
    </row>
    <row r="12" spans="1:15">
      <c r="A12" s="2">
        <v>10</v>
      </c>
      <c r="B12" s="1" t="s">
        <v>37</v>
      </c>
      <c r="C12" s="1" t="s">
        <v>38</v>
      </c>
      <c r="D12" s="1">
        <v>2017</v>
      </c>
      <c r="E12" s="6" t="s">
        <v>93</v>
      </c>
      <c r="F12" s="5" t="s">
        <v>214</v>
      </c>
      <c r="G12" s="7">
        <v>645.25</v>
      </c>
      <c r="H12" s="7">
        <v>21.2</v>
      </c>
      <c r="I12" s="7">
        <v>30.43</v>
      </c>
      <c r="J12" s="5">
        <v>100</v>
      </c>
      <c r="K12" s="5">
        <v>38</v>
      </c>
      <c r="L12" s="5">
        <v>70</v>
      </c>
      <c r="M12" s="5" t="s">
        <v>213</v>
      </c>
      <c r="N12" s="5" t="s">
        <v>199</v>
      </c>
      <c r="O12" s="5"/>
    </row>
    <row r="13" spans="1:15">
      <c r="A13" s="2">
        <v>11</v>
      </c>
      <c r="B13" s="1" t="s">
        <v>28</v>
      </c>
      <c r="C13" s="1" t="s">
        <v>29</v>
      </c>
      <c r="D13" s="1">
        <v>2016</v>
      </c>
      <c r="E13" s="1" t="s">
        <v>86</v>
      </c>
      <c r="F13" s="5" t="s">
        <v>205</v>
      </c>
      <c r="G13" s="7">
        <v>136.97</v>
      </c>
      <c r="H13" s="7">
        <v>9.6300000000000008</v>
      </c>
      <c r="I13" s="7">
        <v>14.22</v>
      </c>
      <c r="J13" s="5">
        <v>89.2</v>
      </c>
      <c r="K13" s="5">
        <v>83.5</v>
      </c>
      <c r="L13" s="5">
        <v>86.7</v>
      </c>
      <c r="M13" s="5" t="s">
        <v>215</v>
      </c>
      <c r="N13" s="5" t="s">
        <v>199</v>
      </c>
      <c r="O13" s="5"/>
    </row>
    <row r="14" spans="1:15">
      <c r="A14" s="2">
        <v>12</v>
      </c>
      <c r="B14" s="1" t="s">
        <v>4</v>
      </c>
      <c r="C14" s="1" t="s">
        <v>5</v>
      </c>
      <c r="D14" s="1">
        <v>2016</v>
      </c>
      <c r="E14" s="1" t="s">
        <v>95</v>
      </c>
      <c r="F14" s="5" t="s">
        <v>214</v>
      </c>
      <c r="G14" s="7">
        <v>117.8</v>
      </c>
      <c r="H14" s="7">
        <v>19.100000000000001</v>
      </c>
      <c r="I14" s="7">
        <v>6.2</v>
      </c>
      <c r="J14" s="5">
        <v>12.5</v>
      </c>
      <c r="K14" s="5">
        <v>22</v>
      </c>
      <c r="L14" s="5">
        <v>65.2</v>
      </c>
      <c r="M14" s="5" t="s">
        <v>219</v>
      </c>
      <c r="N14" s="5" t="s">
        <v>199</v>
      </c>
      <c r="O14" s="5"/>
    </row>
    <row r="15" spans="1:15">
      <c r="A15" s="2">
        <v>13</v>
      </c>
      <c r="B15" s="1" t="s">
        <v>26</v>
      </c>
      <c r="C15" s="1" t="s">
        <v>27</v>
      </c>
      <c r="D15" s="1">
        <v>2015</v>
      </c>
      <c r="E15" s="1" t="s">
        <v>85</v>
      </c>
      <c r="F15" s="5" t="s">
        <v>208</v>
      </c>
      <c r="G15" s="7">
        <v>61.62</v>
      </c>
      <c r="H15" s="7">
        <v>18.61</v>
      </c>
      <c r="I15" s="7">
        <v>3.3</v>
      </c>
      <c r="J15" s="5">
        <v>80</v>
      </c>
      <c r="K15" s="5">
        <v>61.3</v>
      </c>
      <c r="L15" s="5">
        <v>50</v>
      </c>
      <c r="M15" s="5" t="s">
        <v>220</v>
      </c>
      <c r="N15" s="5" t="s">
        <v>199</v>
      </c>
      <c r="O15" s="5"/>
    </row>
    <row r="16" spans="1:15">
      <c r="A16" s="53" t="s">
        <v>21</v>
      </c>
      <c r="B16" s="53"/>
      <c r="C16" s="53"/>
      <c r="D16" s="53"/>
      <c r="E16" s="1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>
      <c r="A17" s="1">
        <v>1</v>
      </c>
      <c r="B17" s="1" t="s">
        <v>186</v>
      </c>
      <c r="C17" s="1" t="s">
        <v>22</v>
      </c>
      <c r="D17" s="1">
        <v>2017</v>
      </c>
      <c r="E17" s="1" t="s">
        <v>100</v>
      </c>
      <c r="F17" s="5" t="s">
        <v>205</v>
      </c>
      <c r="G17" s="7">
        <v>364.4</v>
      </c>
      <c r="H17" s="7">
        <v>25</v>
      </c>
      <c r="I17" s="7">
        <v>14.6</v>
      </c>
      <c r="J17" s="5">
        <v>264</v>
      </c>
      <c r="K17" s="5">
        <v>25</v>
      </c>
      <c r="L17" s="5">
        <v>46</v>
      </c>
      <c r="M17" s="5" t="s">
        <v>221</v>
      </c>
      <c r="N17" s="5" t="s">
        <v>199</v>
      </c>
      <c r="O17" s="5"/>
    </row>
    <row r="18" spans="1:15">
      <c r="A18" s="1">
        <v>2</v>
      </c>
      <c r="B18" s="1" t="s">
        <v>35</v>
      </c>
      <c r="C18" s="1" t="s">
        <v>36</v>
      </c>
      <c r="D18" s="1">
        <v>2017</v>
      </c>
      <c r="E18" s="6" t="s">
        <v>92</v>
      </c>
      <c r="F18" s="5" t="s">
        <v>205</v>
      </c>
      <c r="G18" s="7">
        <v>2940.7</v>
      </c>
      <c r="H18" s="7">
        <v>23.6</v>
      </c>
      <c r="I18" s="7">
        <v>124.6</v>
      </c>
      <c r="J18" s="5"/>
      <c r="K18" s="5"/>
      <c r="L18" s="5"/>
      <c r="M18" s="5" t="s">
        <v>222</v>
      </c>
      <c r="N18" s="5" t="s">
        <v>199</v>
      </c>
      <c r="O18" s="5" t="s">
        <v>223</v>
      </c>
    </row>
    <row r="19" spans="1:15">
      <c r="A19" s="1">
        <v>3</v>
      </c>
      <c r="B19" s="1" t="s">
        <v>177</v>
      </c>
      <c r="C19" s="1" t="s">
        <v>47</v>
      </c>
      <c r="D19" s="1">
        <v>2017</v>
      </c>
      <c r="E19" s="6" t="s">
        <v>113</v>
      </c>
      <c r="F19" s="5" t="s">
        <v>226</v>
      </c>
      <c r="G19" s="5"/>
      <c r="H19" s="5"/>
      <c r="I19" s="5"/>
      <c r="J19" s="5"/>
      <c r="K19" s="5"/>
      <c r="L19" s="5"/>
      <c r="M19" s="5" t="s">
        <v>224</v>
      </c>
      <c r="N19" s="5" t="s">
        <v>197</v>
      </c>
      <c r="O19" s="5" t="s">
        <v>228</v>
      </c>
    </row>
    <row r="20" spans="1:15">
      <c r="A20" s="1">
        <v>4</v>
      </c>
      <c r="B20" s="1" t="s">
        <v>432</v>
      </c>
      <c r="C20" s="1" t="s">
        <v>48</v>
      </c>
      <c r="D20" s="1">
        <v>2017</v>
      </c>
      <c r="E20" s="6" t="s">
        <v>181</v>
      </c>
      <c r="F20" s="5" t="s">
        <v>209</v>
      </c>
      <c r="G20" s="5" t="s">
        <v>230</v>
      </c>
      <c r="H20" s="5"/>
      <c r="I20" s="5"/>
      <c r="J20" s="5">
        <v>61</v>
      </c>
      <c r="K20" s="5">
        <v>25</v>
      </c>
      <c r="L20" s="5">
        <v>43</v>
      </c>
      <c r="M20" s="5" t="s">
        <v>229</v>
      </c>
      <c r="N20" s="5" t="s">
        <v>199</v>
      </c>
      <c r="O20" s="5" t="s">
        <v>239</v>
      </c>
    </row>
    <row r="21" spans="1:15">
      <c r="A21" s="1">
        <v>5</v>
      </c>
      <c r="B21" s="1" t="s">
        <v>114</v>
      </c>
      <c r="C21" s="1" t="s">
        <v>49</v>
      </c>
      <c r="D21" s="1">
        <v>2017</v>
      </c>
      <c r="E21" s="6" t="s">
        <v>115</v>
      </c>
      <c r="F21" s="5"/>
      <c r="G21" s="5"/>
      <c r="H21" s="5"/>
      <c r="I21" s="5"/>
      <c r="J21" s="5"/>
      <c r="K21" s="5"/>
      <c r="L21" s="5"/>
      <c r="M21" s="5"/>
      <c r="N21" s="5"/>
      <c r="O21" s="5" t="s">
        <v>231</v>
      </c>
    </row>
    <row r="22" spans="1:15">
      <c r="A22" s="1">
        <v>6</v>
      </c>
      <c r="B22" s="1" t="s">
        <v>174</v>
      </c>
      <c r="C22" s="1" t="s">
        <v>154</v>
      </c>
      <c r="D22" s="1">
        <v>2017</v>
      </c>
      <c r="E22" s="6" t="s">
        <v>117</v>
      </c>
      <c r="F22" s="5" t="s">
        <v>232</v>
      </c>
      <c r="G22" s="7">
        <v>229</v>
      </c>
      <c r="H22" s="7">
        <v>8.0399999999999991</v>
      </c>
      <c r="I22" s="7">
        <v>28.5</v>
      </c>
      <c r="J22" s="5">
        <v>100</v>
      </c>
      <c r="K22" s="5">
        <v>83.7</v>
      </c>
      <c r="L22" s="5">
        <v>17.600000000000001</v>
      </c>
      <c r="M22" s="5" t="s">
        <v>211</v>
      </c>
      <c r="N22" s="5" t="s">
        <v>199</v>
      </c>
      <c r="O22" s="5"/>
    </row>
    <row r="23" spans="1:15">
      <c r="A23" s="1">
        <v>7</v>
      </c>
      <c r="B23" s="1" t="s">
        <v>118</v>
      </c>
      <c r="C23" s="1" t="s">
        <v>233</v>
      </c>
      <c r="D23" s="1">
        <v>2017</v>
      </c>
      <c r="E23" s="6" t="s">
        <v>119</v>
      </c>
      <c r="F23" s="5"/>
      <c r="G23" s="5"/>
      <c r="H23" s="5"/>
      <c r="I23" s="5"/>
      <c r="J23" s="5"/>
      <c r="K23" s="5"/>
      <c r="L23" s="5"/>
      <c r="M23" s="5"/>
      <c r="N23" s="5"/>
      <c r="O23" s="5" t="s">
        <v>198</v>
      </c>
    </row>
    <row r="24" spans="1:15">
      <c r="A24" s="1">
        <v>8</v>
      </c>
      <c r="B24" s="1" t="s">
        <v>120</v>
      </c>
      <c r="C24" s="1" t="s">
        <v>51</v>
      </c>
      <c r="D24" s="1">
        <v>2017</v>
      </c>
      <c r="E24" s="6" t="s">
        <v>121</v>
      </c>
      <c r="F24" s="5"/>
      <c r="G24" s="5"/>
      <c r="H24" s="5"/>
      <c r="I24" s="5"/>
      <c r="J24" s="5"/>
      <c r="K24" s="5"/>
      <c r="L24" s="5"/>
      <c r="M24" s="5"/>
      <c r="N24" s="5"/>
      <c r="O24" s="5" t="s">
        <v>231</v>
      </c>
    </row>
    <row r="25" spans="1:15">
      <c r="A25" s="1">
        <v>9</v>
      </c>
      <c r="B25" s="1" t="s">
        <v>122</v>
      </c>
      <c r="C25" s="1" t="s">
        <v>52</v>
      </c>
      <c r="D25" s="1">
        <v>2016</v>
      </c>
      <c r="E25" s="6" t="s">
        <v>123</v>
      </c>
      <c r="F25" s="5"/>
      <c r="G25" s="5"/>
      <c r="H25" s="5"/>
      <c r="I25" s="5"/>
      <c r="J25" s="5"/>
      <c r="K25" s="5"/>
      <c r="L25" s="5"/>
      <c r="M25" s="5"/>
      <c r="N25" s="5"/>
      <c r="O25" s="5" t="s">
        <v>234</v>
      </c>
    </row>
    <row r="26" spans="1:15">
      <c r="A26" s="1">
        <v>10</v>
      </c>
      <c r="B26" s="1" t="s">
        <v>124</v>
      </c>
      <c r="C26" s="1" t="s">
        <v>53</v>
      </c>
      <c r="D26" s="1">
        <v>2016</v>
      </c>
      <c r="E26" s="6" t="s">
        <v>125</v>
      </c>
      <c r="F26" s="5"/>
      <c r="G26" s="5"/>
      <c r="H26" s="5"/>
      <c r="I26" s="5"/>
      <c r="J26" s="5"/>
      <c r="K26" s="5"/>
      <c r="L26" s="5"/>
      <c r="M26" s="5"/>
      <c r="N26" s="5"/>
      <c r="O26" s="5" t="s">
        <v>231</v>
      </c>
    </row>
    <row r="27" spans="1:15">
      <c r="A27" s="1">
        <v>11</v>
      </c>
      <c r="B27" s="1" t="s">
        <v>126</v>
      </c>
      <c r="C27" s="1" t="s">
        <v>54</v>
      </c>
      <c r="D27" s="1">
        <v>2015</v>
      </c>
      <c r="E27" s="6" t="s">
        <v>127</v>
      </c>
      <c r="F27" s="5" t="s">
        <v>205</v>
      </c>
      <c r="G27" s="7">
        <v>9.6</v>
      </c>
      <c r="H27" s="7">
        <v>25</v>
      </c>
      <c r="I27" s="7">
        <v>0.38</v>
      </c>
      <c r="J27" s="5">
        <v>48</v>
      </c>
      <c r="K27" s="5">
        <v>37</v>
      </c>
      <c r="L27" s="5">
        <v>39</v>
      </c>
      <c r="M27" s="5" t="s">
        <v>236</v>
      </c>
      <c r="N27" s="5"/>
      <c r="O27" s="5" t="s">
        <v>235</v>
      </c>
    </row>
    <row r="28" spans="1:15">
      <c r="A28" s="1">
        <v>12</v>
      </c>
      <c r="B28" s="1" t="s">
        <v>128</v>
      </c>
      <c r="C28" s="1" t="s">
        <v>55</v>
      </c>
      <c r="D28" s="1">
        <v>2015</v>
      </c>
      <c r="E28" s="6" t="s">
        <v>129</v>
      </c>
      <c r="F28" s="5"/>
      <c r="G28" s="5"/>
      <c r="H28" s="5"/>
      <c r="I28" s="5"/>
      <c r="J28" s="5"/>
      <c r="K28" s="5"/>
      <c r="L28" s="5"/>
      <c r="M28" s="5"/>
      <c r="N28" s="5" t="s">
        <v>197</v>
      </c>
      <c r="O28" s="5"/>
    </row>
    <row r="29" spans="1:15">
      <c r="A29" s="53" t="s">
        <v>30</v>
      </c>
      <c r="B29" s="53"/>
      <c r="C29" s="53"/>
      <c r="D29" s="53"/>
      <c r="E29" s="1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>
      <c r="A30" s="1">
        <v>1</v>
      </c>
      <c r="B30" s="1" t="s">
        <v>130</v>
      </c>
      <c r="C30" s="1" t="s">
        <v>64</v>
      </c>
      <c r="D30" s="1">
        <v>2017</v>
      </c>
      <c r="E30" s="1" t="s">
        <v>131</v>
      </c>
      <c r="F30" s="5" t="s">
        <v>237</v>
      </c>
      <c r="G30" s="7">
        <v>329.47</v>
      </c>
      <c r="H30" s="7">
        <v>2.2999999999999998</v>
      </c>
      <c r="I30" s="7">
        <v>143.19999999999999</v>
      </c>
      <c r="J30" s="5">
        <v>0.5</v>
      </c>
      <c r="K30" s="5">
        <v>34.4</v>
      </c>
      <c r="L30" s="5">
        <v>11.4</v>
      </c>
      <c r="M30" s="5" t="s">
        <v>217</v>
      </c>
      <c r="N30" s="5" t="s">
        <v>199</v>
      </c>
      <c r="O30" s="5"/>
    </row>
    <row r="31" spans="1:15">
      <c r="A31" s="1">
        <v>2</v>
      </c>
      <c r="B31" s="1" t="s">
        <v>132</v>
      </c>
      <c r="C31" s="1" t="s">
        <v>62</v>
      </c>
      <c r="D31" s="1">
        <v>2017</v>
      </c>
      <c r="E31" s="1" t="s">
        <v>133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>
      <c r="A32" s="1">
        <v>3</v>
      </c>
      <c r="B32" s="1" t="s">
        <v>134</v>
      </c>
      <c r="C32" s="1" t="s">
        <v>63</v>
      </c>
      <c r="D32" s="1">
        <v>2017</v>
      </c>
      <c r="E32" s="1" t="s">
        <v>109</v>
      </c>
      <c r="F32" s="5" t="s">
        <v>238</v>
      </c>
      <c r="G32" s="7">
        <v>410.22</v>
      </c>
      <c r="H32" s="7">
        <v>2.2599999999999998</v>
      </c>
      <c r="I32" s="7">
        <v>181.51</v>
      </c>
      <c r="J32" s="5">
        <v>40.5</v>
      </c>
      <c r="K32" s="5">
        <v>82.7</v>
      </c>
      <c r="L32" s="5">
        <v>37.700000000000003</v>
      </c>
      <c r="M32" s="5" t="s">
        <v>217</v>
      </c>
      <c r="N32" s="5" t="s">
        <v>199</v>
      </c>
      <c r="O32" s="5"/>
    </row>
    <row r="33" spans="1:15">
      <c r="A33" s="1">
        <v>4</v>
      </c>
      <c r="B33" s="1" t="s">
        <v>434</v>
      </c>
      <c r="C33" s="1" t="s">
        <v>61</v>
      </c>
      <c r="D33" s="1">
        <v>2017</v>
      </c>
      <c r="E33" s="1" t="s">
        <v>135</v>
      </c>
      <c r="F33" s="5" t="s">
        <v>205</v>
      </c>
      <c r="G33" s="5">
        <v>720.15</v>
      </c>
      <c r="H33" s="5"/>
      <c r="I33" s="5"/>
      <c r="J33" s="5">
        <v>100</v>
      </c>
      <c r="K33" s="5">
        <v>30</v>
      </c>
      <c r="L33" s="5">
        <v>82</v>
      </c>
      <c r="M33" s="5" t="s">
        <v>213</v>
      </c>
      <c r="N33" s="5" t="s">
        <v>199</v>
      </c>
      <c r="O33" s="5"/>
    </row>
    <row r="34" spans="1:15">
      <c r="A34" s="1">
        <v>5</v>
      </c>
      <c r="B34" s="1" t="s">
        <v>136</v>
      </c>
      <c r="C34" s="1" t="s">
        <v>65</v>
      </c>
      <c r="D34" s="1">
        <v>2017</v>
      </c>
      <c r="E34" s="1" t="s">
        <v>137</v>
      </c>
      <c r="F34" s="5" t="s">
        <v>205</v>
      </c>
      <c r="G34" s="5" t="s">
        <v>274</v>
      </c>
      <c r="H34" s="5">
        <v>9.6999999999999993</v>
      </c>
      <c r="I34" s="5"/>
      <c r="J34" s="5">
        <v>90</v>
      </c>
      <c r="K34" s="5">
        <v>41.2</v>
      </c>
      <c r="L34" s="5">
        <v>86.6</v>
      </c>
      <c r="M34" s="5" t="s">
        <v>224</v>
      </c>
      <c r="N34" s="5"/>
      <c r="O34" s="5" t="s">
        <v>272</v>
      </c>
    </row>
    <row r="35" spans="1:15">
      <c r="A35" s="1">
        <v>6</v>
      </c>
      <c r="B35" s="1" t="s">
        <v>67</v>
      </c>
      <c r="C35" s="1" t="s">
        <v>68</v>
      </c>
      <c r="D35" s="1">
        <v>2017</v>
      </c>
      <c r="E35" s="1" t="s">
        <v>138</v>
      </c>
      <c r="F35" s="5" t="s">
        <v>237</v>
      </c>
      <c r="G35" s="7" t="s">
        <v>241</v>
      </c>
      <c r="H35" s="7">
        <v>48</v>
      </c>
      <c r="I35" s="7">
        <v>849.38</v>
      </c>
      <c r="J35" s="5"/>
      <c r="K35" s="5"/>
      <c r="L35" s="5"/>
      <c r="M35" s="5" t="s">
        <v>240</v>
      </c>
      <c r="N35" s="5" t="s">
        <v>225</v>
      </c>
      <c r="O35" s="5"/>
    </row>
    <row r="36" spans="1:15">
      <c r="A36" s="1">
        <v>7</v>
      </c>
      <c r="B36" s="1" t="s">
        <v>182</v>
      </c>
      <c r="C36" s="1" t="s">
        <v>66</v>
      </c>
      <c r="D36" s="1">
        <v>2017</v>
      </c>
      <c r="E36" s="1" t="s">
        <v>244</v>
      </c>
      <c r="F36" s="5" t="s">
        <v>243</v>
      </c>
      <c r="G36" s="5" t="s">
        <v>273</v>
      </c>
      <c r="H36" s="5">
        <v>23.6</v>
      </c>
      <c r="I36" s="5"/>
      <c r="J36" s="5">
        <v>87</v>
      </c>
      <c r="K36" s="5">
        <v>73</v>
      </c>
      <c r="L36" s="5">
        <v>51</v>
      </c>
      <c r="M36" s="5" t="s">
        <v>242</v>
      </c>
      <c r="N36" s="5" t="s">
        <v>199</v>
      </c>
      <c r="O36" s="5" t="s">
        <v>245</v>
      </c>
    </row>
    <row r="37" spans="1:15">
      <c r="A37" s="1">
        <v>8</v>
      </c>
      <c r="B37" s="1" t="s">
        <v>50</v>
      </c>
      <c r="C37" s="1" t="s">
        <v>46</v>
      </c>
      <c r="D37" s="1">
        <v>2017</v>
      </c>
      <c r="E37" s="6" t="s">
        <v>116</v>
      </c>
      <c r="F37" s="5" t="s">
        <v>205</v>
      </c>
      <c r="G37" s="5">
        <v>123.12</v>
      </c>
      <c r="H37" s="5"/>
      <c r="I37" s="5"/>
      <c r="J37" s="5">
        <v>99.55</v>
      </c>
      <c r="K37" s="5"/>
      <c r="L37" s="5"/>
      <c r="M37" s="5" t="s">
        <v>215</v>
      </c>
      <c r="N37" s="5" t="s">
        <v>199</v>
      </c>
      <c r="O37" s="5"/>
    </row>
    <row r="38" spans="1:15">
      <c r="A38" s="1">
        <v>9</v>
      </c>
      <c r="B38" s="1" t="s">
        <v>58</v>
      </c>
      <c r="C38" s="1" t="s">
        <v>59</v>
      </c>
      <c r="D38" s="1">
        <v>2017</v>
      </c>
      <c r="E38" s="6" t="s">
        <v>139</v>
      </c>
      <c r="F38" s="5" t="s">
        <v>205</v>
      </c>
      <c r="G38" s="5">
        <v>906.25</v>
      </c>
      <c r="H38" s="5"/>
      <c r="I38" s="5"/>
      <c r="J38" s="5">
        <v>81.819999999999993</v>
      </c>
      <c r="K38" s="5">
        <v>55.34</v>
      </c>
      <c r="L38" s="5">
        <v>71.66</v>
      </c>
      <c r="M38" s="5" t="s">
        <v>246</v>
      </c>
      <c r="N38" s="5" t="s">
        <v>199</v>
      </c>
      <c r="O38" s="5"/>
    </row>
    <row r="39" spans="1:15">
      <c r="A39" s="1">
        <v>10</v>
      </c>
      <c r="B39" s="1" t="s">
        <v>56</v>
      </c>
      <c r="C39" s="1" t="s">
        <v>57</v>
      </c>
      <c r="D39" s="1">
        <v>2017</v>
      </c>
      <c r="E39" s="6" t="s">
        <v>140</v>
      </c>
      <c r="F39" s="5"/>
      <c r="G39" s="5"/>
      <c r="H39" s="5"/>
      <c r="I39" s="5"/>
      <c r="J39" s="5"/>
      <c r="K39" s="5"/>
      <c r="L39" s="5"/>
      <c r="M39" s="5"/>
      <c r="N39" s="5"/>
      <c r="O39" s="5" t="s">
        <v>247</v>
      </c>
    </row>
    <row r="40" spans="1:15">
      <c r="A40" s="1">
        <v>11</v>
      </c>
      <c r="B40" s="1" t="s">
        <v>173</v>
      </c>
      <c r="C40" s="1" t="s">
        <v>60</v>
      </c>
      <c r="D40" s="1">
        <v>2017</v>
      </c>
      <c r="E40" s="6" t="s">
        <v>141</v>
      </c>
      <c r="F40" s="5" t="s">
        <v>238</v>
      </c>
      <c r="G40" s="5"/>
      <c r="H40" s="5"/>
      <c r="I40" s="5"/>
      <c r="J40" s="5"/>
      <c r="K40" s="5"/>
      <c r="L40" s="5"/>
      <c r="M40" s="5" t="s">
        <v>248</v>
      </c>
      <c r="N40" s="5" t="s">
        <v>197</v>
      </c>
      <c r="O40" s="5"/>
    </row>
    <row r="41" spans="1:15">
      <c r="A41" s="1">
        <v>12</v>
      </c>
      <c r="B41" s="1" t="s">
        <v>31</v>
      </c>
      <c r="C41" s="1" t="s">
        <v>32</v>
      </c>
      <c r="D41" s="1">
        <v>2016</v>
      </c>
      <c r="E41" s="1" t="s">
        <v>87</v>
      </c>
      <c r="F41" s="5" t="s">
        <v>205</v>
      </c>
      <c r="G41" s="7">
        <v>565.94000000000005</v>
      </c>
      <c r="H41" s="7">
        <v>30.2</v>
      </c>
      <c r="I41" s="7">
        <v>22.15</v>
      </c>
      <c r="J41" s="5">
        <v>59.56</v>
      </c>
      <c r="K41" s="5">
        <v>63.21</v>
      </c>
      <c r="L41" s="5">
        <v>65.069999999999993</v>
      </c>
      <c r="M41" s="5" t="s">
        <v>242</v>
      </c>
      <c r="N41" s="5" t="s">
        <v>199</v>
      </c>
      <c r="O41" s="5"/>
    </row>
    <row r="42" spans="1:15">
      <c r="A42" s="1">
        <v>13</v>
      </c>
      <c r="B42" s="1" t="s">
        <v>69</v>
      </c>
      <c r="C42" s="1" t="s">
        <v>70</v>
      </c>
      <c r="D42" s="1">
        <v>2016</v>
      </c>
      <c r="E42" s="1" t="s">
        <v>142</v>
      </c>
      <c r="F42" s="5" t="s">
        <v>208</v>
      </c>
      <c r="G42" s="5">
        <v>128</v>
      </c>
      <c r="H42" s="5"/>
      <c r="I42" s="5"/>
      <c r="J42" s="5"/>
      <c r="K42" s="5"/>
      <c r="L42" s="5"/>
      <c r="M42" s="5"/>
      <c r="N42" s="5"/>
      <c r="O42" s="5" t="s">
        <v>249</v>
      </c>
    </row>
    <row r="43" spans="1:15">
      <c r="A43" s="1">
        <v>14</v>
      </c>
      <c r="B43" s="1" t="s">
        <v>71</v>
      </c>
      <c r="C43" s="1" t="s">
        <v>72</v>
      </c>
      <c r="D43" s="1">
        <v>2016</v>
      </c>
      <c r="E43" s="1" t="s">
        <v>143</v>
      </c>
      <c r="F43" s="5" t="s">
        <v>208</v>
      </c>
      <c r="G43" s="5"/>
      <c r="H43" s="5"/>
      <c r="I43" s="5"/>
      <c r="J43" s="5">
        <v>97.1</v>
      </c>
      <c r="K43" s="5">
        <v>60</v>
      </c>
      <c r="L43" s="5">
        <v>32</v>
      </c>
      <c r="M43" s="5" t="s">
        <v>251</v>
      </c>
      <c r="N43" s="5" t="s">
        <v>199</v>
      </c>
      <c r="O43" s="5" t="s">
        <v>250</v>
      </c>
    </row>
    <row r="44" spans="1:15">
      <c r="A44" s="1">
        <v>15</v>
      </c>
      <c r="B44" s="1" t="s">
        <v>176</v>
      </c>
      <c r="C44" s="1" t="s">
        <v>73</v>
      </c>
      <c r="D44" s="1">
        <v>2015</v>
      </c>
      <c r="E44" s="1" t="s">
        <v>144</v>
      </c>
      <c r="F44" s="5" t="s">
        <v>252</v>
      </c>
      <c r="G44" s="5">
        <v>132.19999999999999</v>
      </c>
      <c r="H44" s="5"/>
      <c r="I44" s="5"/>
      <c r="J44" s="5">
        <v>18.399999999999999</v>
      </c>
      <c r="K44" s="5">
        <v>69</v>
      </c>
      <c r="L44" s="5">
        <v>59.9</v>
      </c>
      <c r="M44" s="5" t="s">
        <v>242</v>
      </c>
      <c r="N44" s="5"/>
      <c r="O44" s="5"/>
    </row>
    <row r="45" spans="1:15">
      <c r="A45" s="54" t="s">
        <v>74</v>
      </c>
      <c r="B45" s="55"/>
      <c r="C45" s="55"/>
      <c r="D45" s="56"/>
      <c r="E45" s="1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>
      <c r="A46" s="1">
        <v>1</v>
      </c>
      <c r="B46" s="1" t="s">
        <v>155</v>
      </c>
      <c r="C46" s="1" t="s">
        <v>156</v>
      </c>
      <c r="D46" s="1">
        <v>2016</v>
      </c>
      <c r="E46" s="1" t="s">
        <v>145</v>
      </c>
      <c r="F46" s="5" t="s">
        <v>214</v>
      </c>
      <c r="G46" s="7">
        <v>222.1</v>
      </c>
      <c r="H46" s="7">
        <v>24.8</v>
      </c>
      <c r="I46" s="7">
        <v>8.9600000000000009</v>
      </c>
      <c r="J46" s="5">
        <v>39.9</v>
      </c>
      <c r="K46" s="5">
        <v>26.6</v>
      </c>
      <c r="L46" s="5">
        <v>39.700000000000003</v>
      </c>
      <c r="M46" s="5" t="s">
        <v>253</v>
      </c>
      <c r="N46" s="5" t="s">
        <v>199</v>
      </c>
      <c r="O46" s="5"/>
    </row>
    <row r="47" spans="1:15">
      <c r="A47" s="1">
        <v>2</v>
      </c>
      <c r="B47" s="1" t="s">
        <v>75</v>
      </c>
      <c r="C47" s="1" t="s">
        <v>76</v>
      </c>
      <c r="D47" s="1">
        <v>2016</v>
      </c>
      <c r="E47" s="1" t="s">
        <v>146</v>
      </c>
      <c r="F47" s="5"/>
      <c r="G47" s="5"/>
      <c r="H47" s="5"/>
      <c r="I47" s="5"/>
      <c r="J47" s="5"/>
      <c r="K47" s="5"/>
      <c r="L47" s="5"/>
      <c r="M47" s="5"/>
      <c r="N47" s="5"/>
      <c r="O47" s="5" t="s">
        <v>234</v>
      </c>
    </row>
    <row r="48" spans="1:15">
      <c r="A48" s="1">
        <v>3</v>
      </c>
      <c r="B48" s="1" t="s">
        <v>175</v>
      </c>
      <c r="C48" s="1" t="s">
        <v>77</v>
      </c>
      <c r="D48" s="1">
        <v>2016</v>
      </c>
      <c r="E48" s="1" t="s">
        <v>147</v>
      </c>
      <c r="F48" s="5" t="s">
        <v>208</v>
      </c>
      <c r="G48" s="5">
        <v>50</v>
      </c>
      <c r="H48" s="5"/>
      <c r="I48" s="5"/>
      <c r="J48" s="5">
        <v>36.299999999999997</v>
      </c>
      <c r="K48" s="5">
        <v>52.9</v>
      </c>
      <c r="L48" s="5">
        <v>40.4</v>
      </c>
      <c r="M48" s="5" t="s">
        <v>253</v>
      </c>
      <c r="N48" s="5" t="s">
        <v>199</v>
      </c>
      <c r="O48" s="5" t="s">
        <v>439</v>
      </c>
    </row>
    <row r="49" spans="1:15">
      <c r="A49" s="1">
        <v>4</v>
      </c>
      <c r="B49" s="1" t="s">
        <v>78</v>
      </c>
      <c r="C49" s="1" t="s">
        <v>79</v>
      </c>
      <c r="D49" s="1">
        <v>2016</v>
      </c>
      <c r="E49" s="1" t="s">
        <v>148</v>
      </c>
      <c r="F49" s="5"/>
      <c r="G49" s="5"/>
      <c r="H49" s="5"/>
      <c r="I49" s="5"/>
      <c r="J49" s="5"/>
      <c r="K49" s="5"/>
      <c r="L49" s="5"/>
      <c r="M49" s="5"/>
      <c r="N49" s="5" t="s">
        <v>197</v>
      </c>
      <c r="O49" s="5"/>
    </row>
    <row r="50" spans="1:15">
      <c r="A50" s="53" t="s">
        <v>7</v>
      </c>
      <c r="B50" s="53"/>
      <c r="C50" s="53"/>
      <c r="D50" s="53"/>
      <c r="E50" s="1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>
      <c r="A51" s="1">
        <v>1</v>
      </c>
      <c r="B51" s="1" t="s">
        <v>178</v>
      </c>
      <c r="C51" s="1" t="s">
        <v>8</v>
      </c>
      <c r="D51" s="1">
        <v>2016</v>
      </c>
      <c r="E51" s="1" t="s">
        <v>96</v>
      </c>
      <c r="F51" s="5" t="s">
        <v>205</v>
      </c>
      <c r="G51" s="7">
        <v>1280.3</v>
      </c>
      <c r="H51" s="7">
        <v>160</v>
      </c>
      <c r="I51" s="7">
        <v>8</v>
      </c>
      <c r="J51" s="5"/>
      <c r="K51" s="5"/>
      <c r="L51" s="5"/>
      <c r="M51" s="5" t="s">
        <v>253</v>
      </c>
      <c r="N51" s="5" t="s">
        <v>199</v>
      </c>
      <c r="O51" s="5" t="s">
        <v>254</v>
      </c>
    </row>
    <row r="52" spans="1:15">
      <c r="A52" s="53" t="s">
        <v>11</v>
      </c>
      <c r="B52" s="53"/>
      <c r="C52" s="53"/>
      <c r="D52" s="53"/>
      <c r="E52" s="1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>
      <c r="A53" s="1">
        <v>1</v>
      </c>
      <c r="B53" s="1" t="s">
        <v>9</v>
      </c>
      <c r="C53" s="1" t="s">
        <v>10</v>
      </c>
      <c r="D53" s="1">
        <v>2016</v>
      </c>
      <c r="E53" s="1" t="s">
        <v>97</v>
      </c>
      <c r="F53" s="5" t="s">
        <v>205</v>
      </c>
      <c r="G53" s="7">
        <v>187.8</v>
      </c>
      <c r="H53" s="7">
        <v>9.6300000000000008</v>
      </c>
      <c r="I53" s="7">
        <v>19.5</v>
      </c>
      <c r="J53" s="5">
        <v>87</v>
      </c>
      <c r="K53" s="5">
        <v>84</v>
      </c>
      <c r="L53" s="5">
        <v>89</v>
      </c>
      <c r="M53" s="5" t="s">
        <v>215</v>
      </c>
      <c r="N53" s="5" t="s">
        <v>199</v>
      </c>
      <c r="O53" s="5"/>
    </row>
    <row r="54" spans="1:15">
      <c r="A54" s="53" t="s">
        <v>12</v>
      </c>
      <c r="B54" s="53"/>
      <c r="C54" s="53"/>
      <c r="D54" s="53"/>
      <c r="E54" s="1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>
      <c r="A55" s="1">
        <v>1</v>
      </c>
      <c r="B55" s="1" t="s">
        <v>80</v>
      </c>
      <c r="C55" t="s">
        <v>81</v>
      </c>
      <c r="D55" s="1">
        <v>2017</v>
      </c>
      <c r="E55" s="1" t="s">
        <v>179</v>
      </c>
      <c r="F55" s="5" t="s">
        <v>214</v>
      </c>
      <c r="G55" s="5">
        <v>1171.3</v>
      </c>
      <c r="H55" s="5"/>
      <c r="I55" s="5"/>
      <c r="J55" s="5">
        <v>49</v>
      </c>
      <c r="K55" s="5">
        <v>73</v>
      </c>
      <c r="L55" s="5">
        <v>61</v>
      </c>
      <c r="M55" s="5" t="s">
        <v>255</v>
      </c>
      <c r="N55" s="5" t="s">
        <v>199</v>
      </c>
      <c r="O55" s="5"/>
    </row>
    <row r="56" spans="1:15">
      <c r="A56" s="1">
        <v>2</v>
      </c>
      <c r="B56" t="s">
        <v>185</v>
      </c>
      <c r="C56" s="1" t="s">
        <v>82</v>
      </c>
      <c r="D56" s="1">
        <v>2017</v>
      </c>
      <c r="E56" s="1" t="s">
        <v>149</v>
      </c>
      <c r="F56" s="5" t="s">
        <v>205</v>
      </c>
      <c r="G56" s="7">
        <v>229.5</v>
      </c>
      <c r="H56" s="7">
        <v>9.4</v>
      </c>
      <c r="I56" s="7">
        <v>24.42</v>
      </c>
      <c r="J56" s="5">
        <v>91.9</v>
      </c>
      <c r="K56" s="5">
        <v>71</v>
      </c>
      <c r="L56" s="5">
        <v>83.2</v>
      </c>
      <c r="M56" s="5" t="s">
        <v>215</v>
      </c>
      <c r="N56" s="5" t="s">
        <v>199</v>
      </c>
      <c r="O56" s="5" t="s">
        <v>256</v>
      </c>
    </row>
    <row r="57" spans="1:15">
      <c r="A57" s="1">
        <v>3</v>
      </c>
      <c r="B57" s="1" t="s">
        <v>13</v>
      </c>
      <c r="C57" s="1" t="s">
        <v>14</v>
      </c>
      <c r="D57" s="1">
        <v>2016</v>
      </c>
      <c r="E57" s="1" t="s">
        <v>150</v>
      </c>
      <c r="F57" s="5"/>
      <c r="G57" s="5"/>
      <c r="H57" s="5"/>
      <c r="I57" s="5"/>
      <c r="J57" s="5"/>
      <c r="K57" s="5"/>
      <c r="L57" s="5"/>
      <c r="M57" s="5"/>
      <c r="N57" s="5"/>
      <c r="O57" s="5" t="s">
        <v>257</v>
      </c>
    </row>
    <row r="58" spans="1:15">
      <c r="A58" s="53" t="s">
        <v>15</v>
      </c>
      <c r="B58" s="53"/>
      <c r="C58" s="53"/>
      <c r="D58" s="53"/>
      <c r="E58" s="1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>
      <c r="A59" s="1">
        <v>1</v>
      </c>
      <c r="B59" s="1" t="s">
        <v>16</v>
      </c>
      <c r="C59" s="1" t="s">
        <v>17</v>
      </c>
      <c r="D59" s="1">
        <v>2016</v>
      </c>
      <c r="E59" s="1" t="s">
        <v>98</v>
      </c>
      <c r="F59" s="5" t="s">
        <v>208</v>
      </c>
      <c r="G59" s="5">
        <v>84.2</v>
      </c>
      <c r="H59" s="5"/>
      <c r="I59" s="5"/>
      <c r="J59" s="5"/>
      <c r="K59" s="5"/>
      <c r="L59" s="5"/>
      <c r="M59" s="5" t="s">
        <v>251</v>
      </c>
      <c r="N59" s="5" t="s">
        <v>199</v>
      </c>
      <c r="O59" s="5" t="s">
        <v>258</v>
      </c>
    </row>
    <row r="60" spans="1:15">
      <c r="A60" s="1">
        <v>2</v>
      </c>
      <c r="B60" s="1" t="s">
        <v>83</v>
      </c>
      <c r="C60" s="1" t="s">
        <v>84</v>
      </c>
      <c r="D60" s="1">
        <v>2017</v>
      </c>
      <c r="E60" s="1" t="s">
        <v>151</v>
      </c>
      <c r="F60" s="5" t="s">
        <v>208</v>
      </c>
      <c r="G60" s="7">
        <v>7.26</v>
      </c>
      <c r="H60" s="7">
        <v>19.63</v>
      </c>
      <c r="I60" s="7">
        <v>0.37</v>
      </c>
      <c r="J60" s="5">
        <v>42</v>
      </c>
      <c r="K60" s="5">
        <v>65.31</v>
      </c>
      <c r="L60" s="5">
        <v>52.04</v>
      </c>
      <c r="M60" s="5" t="s">
        <v>251</v>
      </c>
      <c r="N60" s="5" t="s">
        <v>199</v>
      </c>
      <c r="O60" s="5"/>
    </row>
    <row r="61" spans="1:15">
      <c r="A61" s="53" t="s">
        <v>18</v>
      </c>
      <c r="B61" s="53"/>
      <c r="C61" s="53"/>
      <c r="D61" s="53"/>
      <c r="E61" s="1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>
      <c r="A62" s="1">
        <v>1</v>
      </c>
      <c r="B62" s="1" t="s">
        <v>19</v>
      </c>
      <c r="C62" s="1" t="s">
        <v>20</v>
      </c>
      <c r="D62" s="1">
        <v>2014</v>
      </c>
      <c r="E62" s="1" t="s">
        <v>99</v>
      </c>
      <c r="F62" s="5" t="s">
        <v>208</v>
      </c>
      <c r="G62" s="7">
        <v>227</v>
      </c>
      <c r="H62" s="7">
        <v>8</v>
      </c>
      <c r="I62" s="7">
        <v>28.4</v>
      </c>
      <c r="J62" s="5"/>
      <c r="K62" s="5"/>
      <c r="L62" s="5"/>
      <c r="M62" s="5" t="s">
        <v>215</v>
      </c>
      <c r="N62" s="5" t="s">
        <v>199</v>
      </c>
      <c r="O62" s="5"/>
    </row>
    <row r="63" spans="1:15">
      <c r="A63" s="53" t="s">
        <v>23</v>
      </c>
      <c r="B63" s="53"/>
      <c r="C63" s="53"/>
      <c r="D63" s="53"/>
      <c r="E63" s="1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>
      <c r="A64" s="1">
        <v>1</v>
      </c>
      <c r="B64" s="1" t="s">
        <v>24</v>
      </c>
      <c r="C64" s="1" t="s">
        <v>25</v>
      </c>
      <c r="D64" s="1">
        <v>2017</v>
      </c>
      <c r="E64" s="1" t="s">
        <v>101</v>
      </c>
      <c r="F64" s="5"/>
      <c r="G64" s="5"/>
      <c r="H64" s="5"/>
      <c r="I64" s="5"/>
      <c r="J64" s="5"/>
      <c r="K64" s="5"/>
      <c r="L64" s="5"/>
      <c r="M64" s="5"/>
      <c r="N64" s="5" t="s">
        <v>199</v>
      </c>
      <c r="O64" s="5" t="s">
        <v>259</v>
      </c>
    </row>
    <row r="65" spans="1:15">
      <c r="A65" s="1">
        <v>2</v>
      </c>
      <c r="B65" s="1" t="s">
        <v>33</v>
      </c>
      <c r="C65" s="1" t="s">
        <v>34</v>
      </c>
      <c r="D65" s="1">
        <v>2016</v>
      </c>
      <c r="E65" s="1" t="s">
        <v>88</v>
      </c>
      <c r="F65" s="5" t="s">
        <v>260</v>
      </c>
      <c r="G65" s="5"/>
      <c r="H65" s="5">
        <v>2</v>
      </c>
      <c r="I65" s="5"/>
      <c r="J65" s="5">
        <v>63.64</v>
      </c>
      <c r="K65" s="5">
        <v>65.92</v>
      </c>
      <c r="L65" s="5">
        <v>100</v>
      </c>
      <c r="M65" s="5" t="s">
        <v>217</v>
      </c>
      <c r="N65" s="5"/>
      <c r="O65" s="5" t="s">
        <v>261</v>
      </c>
    </row>
    <row r="66" spans="1:15">
      <c r="A66" s="1">
        <v>3</v>
      </c>
      <c r="B66" s="1" t="s">
        <v>89</v>
      </c>
      <c r="C66" s="1" t="s">
        <v>90</v>
      </c>
      <c r="D66" s="3">
        <v>2016</v>
      </c>
      <c r="E66" s="1" t="s">
        <v>91</v>
      </c>
      <c r="F66" s="5" t="s">
        <v>264</v>
      </c>
      <c r="G66" s="5"/>
      <c r="H66" s="5"/>
      <c r="I66" s="5"/>
      <c r="J66" s="5">
        <v>66.7</v>
      </c>
      <c r="K66" s="5">
        <v>63.1</v>
      </c>
      <c r="L66" s="5">
        <v>38.200000000000003</v>
      </c>
      <c r="M66" s="5" t="s">
        <v>253</v>
      </c>
      <c r="N66" s="5" t="s">
        <v>262</v>
      </c>
      <c r="O66" s="5" t="s">
        <v>263</v>
      </c>
    </row>
    <row r="67" spans="1:15">
      <c r="A67" s="53" t="s">
        <v>161</v>
      </c>
      <c r="B67" s="53"/>
      <c r="C67" s="53"/>
      <c r="D67" s="53"/>
      <c r="E67" s="1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>
      <c r="A68" s="3">
        <v>1</v>
      </c>
      <c r="B68" s="1" t="s">
        <v>166</v>
      </c>
      <c r="C68" s="1" t="s">
        <v>157</v>
      </c>
      <c r="D68" s="1">
        <v>2017</v>
      </c>
      <c r="E68" s="1" t="s">
        <v>167</v>
      </c>
      <c r="F68" s="5" t="s">
        <v>265</v>
      </c>
      <c r="G68" s="5" t="s">
        <v>276</v>
      </c>
      <c r="H68" s="5">
        <v>5.81</v>
      </c>
      <c r="I68" s="5"/>
      <c r="J68" s="5">
        <v>80</v>
      </c>
      <c r="K68" s="5">
        <v>1.23</v>
      </c>
      <c r="L68" s="5">
        <v>3.4</v>
      </c>
      <c r="M68" s="5" t="s">
        <v>251</v>
      </c>
      <c r="N68" s="5" t="s">
        <v>262</v>
      </c>
      <c r="O68" s="5" t="s">
        <v>275</v>
      </c>
    </row>
    <row r="69" spans="1:15">
      <c r="A69" s="3">
        <v>2</v>
      </c>
      <c r="B69" s="1" t="s">
        <v>168</v>
      </c>
      <c r="C69" s="1" t="s">
        <v>158</v>
      </c>
      <c r="D69" s="1">
        <v>2017</v>
      </c>
      <c r="E69" s="1" t="s">
        <v>169</v>
      </c>
      <c r="F69" s="5" t="s">
        <v>266</v>
      </c>
      <c r="G69" s="5">
        <v>266.52999999999997</v>
      </c>
      <c r="H69" s="5"/>
      <c r="I69" s="5"/>
      <c r="J69" s="5"/>
      <c r="K69" s="5"/>
      <c r="L69" s="5"/>
      <c r="M69" s="5" t="s">
        <v>251</v>
      </c>
      <c r="N69" s="5" t="s">
        <v>262</v>
      </c>
      <c r="O69" s="5" t="s">
        <v>267</v>
      </c>
    </row>
    <row r="70" spans="1:15">
      <c r="A70" s="3">
        <v>3</v>
      </c>
      <c r="B70" s="1" t="s">
        <v>170</v>
      </c>
      <c r="C70" s="1" t="s">
        <v>159</v>
      </c>
      <c r="D70" s="1">
        <v>2016</v>
      </c>
      <c r="E70" s="1" t="s">
        <v>171</v>
      </c>
      <c r="F70" s="5"/>
      <c r="G70" s="5"/>
      <c r="H70" s="5"/>
      <c r="I70" s="5"/>
      <c r="J70" s="5"/>
      <c r="K70" s="5"/>
      <c r="L70" s="5"/>
      <c r="M70" s="5"/>
      <c r="N70" s="5" t="s">
        <v>268</v>
      </c>
      <c r="O70" s="5"/>
    </row>
    <row r="71" spans="1:15">
      <c r="A71" s="3">
        <v>4</v>
      </c>
      <c r="B71" s="1" t="s">
        <v>172</v>
      </c>
      <c r="C71" s="1" t="s">
        <v>160</v>
      </c>
      <c r="D71" s="1">
        <v>2016</v>
      </c>
      <c r="E71" s="1" t="s">
        <v>180</v>
      </c>
      <c r="F71" s="5" t="s">
        <v>269</v>
      </c>
      <c r="G71" s="5">
        <v>147.82</v>
      </c>
      <c r="H71" s="5"/>
      <c r="I71" s="5"/>
      <c r="J71" s="5">
        <v>96.25</v>
      </c>
      <c r="K71" s="5">
        <v>9.2200000000000006</v>
      </c>
      <c r="L71" s="5">
        <v>52.71</v>
      </c>
      <c r="M71" s="5" t="s">
        <v>251</v>
      </c>
      <c r="N71" s="5" t="s">
        <v>262</v>
      </c>
      <c r="O71" s="5"/>
    </row>
    <row r="72" spans="1:15">
      <c r="A72" s="53" t="s">
        <v>164</v>
      </c>
      <c r="B72" s="53"/>
      <c r="C72" s="53"/>
      <c r="D72" s="53"/>
      <c r="E72" s="1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>
      <c r="A73" s="3">
        <v>1</v>
      </c>
      <c r="B73" s="1" t="s">
        <v>162</v>
      </c>
      <c r="C73" s="1" t="s">
        <v>163</v>
      </c>
      <c r="D73" s="1">
        <v>2016</v>
      </c>
      <c r="E73" s="1" t="s">
        <v>165</v>
      </c>
      <c r="F73" s="5" t="s">
        <v>266</v>
      </c>
      <c r="G73" s="7">
        <v>354</v>
      </c>
      <c r="H73" s="7">
        <v>26</v>
      </c>
      <c r="I73" s="7">
        <v>13.6</v>
      </c>
      <c r="J73" s="5">
        <v>78</v>
      </c>
      <c r="K73" s="5">
        <v>81</v>
      </c>
      <c r="L73" s="5">
        <v>42</v>
      </c>
      <c r="M73" s="5" t="s">
        <v>253</v>
      </c>
      <c r="N73" s="5" t="s">
        <v>262</v>
      </c>
      <c r="O73" s="5"/>
    </row>
  </sheetData>
  <sortState ref="B31:D45">
    <sortCondition descending="1" ref="D31:D45"/>
    <sortCondition ref="B31:B45"/>
  </sortState>
  <mergeCells count="12">
    <mergeCell ref="A72:D72"/>
    <mergeCell ref="A2:D2"/>
    <mergeCell ref="A50:D50"/>
    <mergeCell ref="A52:D52"/>
    <mergeCell ref="A54:D54"/>
    <mergeCell ref="A67:D67"/>
    <mergeCell ref="A58:D58"/>
    <mergeCell ref="A61:D61"/>
    <mergeCell ref="A16:D16"/>
    <mergeCell ref="A63:D63"/>
    <mergeCell ref="A29:D29"/>
    <mergeCell ref="A45:D4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85" zoomScaleNormal="85" workbookViewId="0">
      <selection activeCell="Q33" sqref="Q33"/>
    </sheetView>
  </sheetViews>
  <sheetFormatPr defaultRowHeight="14.25"/>
  <cols>
    <col min="2" max="2" width="31.25" customWidth="1"/>
    <col min="7" max="7" width="20.125" customWidth="1"/>
    <col min="8" max="8" width="13.25" customWidth="1"/>
    <col min="9" max="9" width="13" customWidth="1"/>
    <col min="14" max="14" width="12.125" customWidth="1"/>
    <col min="15" max="15" width="15.5" customWidth="1"/>
  </cols>
  <sheetData>
    <row r="1" spans="1:16">
      <c r="A1" s="1" t="s">
        <v>3</v>
      </c>
      <c r="B1" s="1" t="s">
        <v>0</v>
      </c>
      <c r="C1" s="1" t="s">
        <v>1</v>
      </c>
      <c r="D1" s="1" t="s">
        <v>2</v>
      </c>
      <c r="E1" s="3" t="s">
        <v>187</v>
      </c>
      <c r="F1" s="4" t="s">
        <v>189</v>
      </c>
      <c r="G1" s="4" t="s">
        <v>201</v>
      </c>
      <c r="H1" s="4" t="s">
        <v>193</v>
      </c>
      <c r="I1" s="4" t="s">
        <v>194</v>
      </c>
      <c r="J1" s="4" t="s">
        <v>190</v>
      </c>
      <c r="K1" s="4" t="s">
        <v>191</v>
      </c>
      <c r="L1" s="4" t="s">
        <v>192</v>
      </c>
      <c r="M1" s="4" t="s">
        <v>188</v>
      </c>
      <c r="N1" s="4" t="s">
        <v>196</v>
      </c>
      <c r="O1" s="4" t="s">
        <v>206</v>
      </c>
      <c r="P1" s="1" t="s">
        <v>277</v>
      </c>
    </row>
    <row r="2" spans="1:16">
      <c r="A2" s="53" t="s">
        <v>6</v>
      </c>
      <c r="B2" s="53"/>
      <c r="C2" s="53"/>
      <c r="D2" s="53"/>
      <c r="E2" s="1"/>
      <c r="F2" s="5"/>
      <c r="G2" s="5"/>
      <c r="H2" s="5"/>
      <c r="I2" s="5"/>
      <c r="J2" s="5"/>
      <c r="K2" s="5"/>
      <c r="L2" s="5"/>
      <c r="M2" s="5"/>
      <c r="N2" s="5"/>
      <c r="O2" s="5"/>
      <c r="P2" s="1"/>
    </row>
    <row r="3" spans="1:16">
      <c r="A3" s="2">
        <v>4</v>
      </c>
      <c r="B3" s="1" t="s">
        <v>152</v>
      </c>
      <c r="C3" s="1" t="s">
        <v>42</v>
      </c>
      <c r="D3" s="1">
        <v>2017</v>
      </c>
      <c r="E3" s="1" t="s">
        <v>107</v>
      </c>
      <c r="F3" s="23" t="s">
        <v>200</v>
      </c>
      <c r="G3" s="7">
        <v>1382</v>
      </c>
      <c r="H3" s="7">
        <v>45</v>
      </c>
      <c r="I3" s="7">
        <v>30.7</v>
      </c>
      <c r="J3" s="23">
        <v>97</v>
      </c>
      <c r="K3" s="23">
        <v>58</v>
      </c>
      <c r="L3" s="23">
        <v>92</v>
      </c>
      <c r="M3" s="23" t="s">
        <v>213</v>
      </c>
      <c r="N3" s="23" t="s">
        <v>199</v>
      </c>
      <c r="O3" s="23"/>
    </row>
    <row r="4" spans="1:16">
      <c r="A4" s="2">
        <v>5</v>
      </c>
      <c r="B4" s="1" t="s">
        <v>202</v>
      </c>
      <c r="C4" s="1" t="s">
        <v>39</v>
      </c>
      <c r="D4" s="1">
        <v>2017</v>
      </c>
      <c r="E4" s="6" t="s">
        <v>94</v>
      </c>
      <c r="F4" s="5" t="s">
        <v>204</v>
      </c>
      <c r="G4" s="7">
        <v>2520</v>
      </c>
      <c r="H4" s="7">
        <v>41</v>
      </c>
      <c r="I4" s="7">
        <v>61.5</v>
      </c>
      <c r="J4" s="5">
        <v>54.4</v>
      </c>
      <c r="K4" s="5">
        <v>88.6</v>
      </c>
      <c r="L4" s="5">
        <v>87.7</v>
      </c>
      <c r="M4" s="5" t="s">
        <v>216</v>
      </c>
      <c r="N4" s="5" t="s">
        <v>199</v>
      </c>
      <c r="O4" s="5"/>
      <c r="P4" s="1">
        <v>1</v>
      </c>
    </row>
    <row r="5" spans="1:16">
      <c r="A5" s="2">
        <v>7</v>
      </c>
      <c r="B5" s="1" t="s">
        <v>183</v>
      </c>
      <c r="C5" s="1" t="s">
        <v>46</v>
      </c>
      <c r="D5" s="1">
        <v>2017</v>
      </c>
      <c r="E5" s="6" t="s">
        <v>110</v>
      </c>
      <c r="F5" s="5" t="s">
        <v>205</v>
      </c>
      <c r="G5" s="7">
        <v>12.73</v>
      </c>
      <c r="H5" s="7">
        <v>1.75</v>
      </c>
      <c r="I5" s="7">
        <v>7.27</v>
      </c>
      <c r="J5" s="5">
        <v>94.54</v>
      </c>
      <c r="K5" s="5">
        <v>66.64</v>
      </c>
      <c r="L5" s="5">
        <v>6.07</v>
      </c>
      <c r="M5" s="5" t="s">
        <v>217</v>
      </c>
      <c r="N5" s="5" t="s">
        <v>199</v>
      </c>
      <c r="O5" s="5" t="s">
        <v>227</v>
      </c>
      <c r="P5" s="1">
        <v>2</v>
      </c>
    </row>
    <row r="6" spans="1:16">
      <c r="A6" s="2">
        <v>8</v>
      </c>
      <c r="B6" s="1" t="s">
        <v>184</v>
      </c>
      <c r="C6" s="1" t="s">
        <v>153</v>
      </c>
      <c r="D6" s="1">
        <v>2017</v>
      </c>
      <c r="E6" s="6" t="s">
        <v>111</v>
      </c>
      <c r="F6" s="5" t="s">
        <v>208</v>
      </c>
      <c r="G6" s="7">
        <v>123.5</v>
      </c>
      <c r="H6" s="7">
        <v>13.18</v>
      </c>
      <c r="I6" s="7">
        <v>9.3699999999999992</v>
      </c>
      <c r="J6" s="5">
        <v>87.5</v>
      </c>
      <c r="K6" s="5">
        <v>85.4</v>
      </c>
      <c r="L6" s="5">
        <v>64</v>
      </c>
      <c r="M6" s="5" t="s">
        <v>211</v>
      </c>
      <c r="N6" s="5" t="s">
        <v>199</v>
      </c>
      <c r="O6" s="5"/>
      <c r="P6" s="1">
        <v>3</v>
      </c>
    </row>
    <row r="7" spans="1:16">
      <c r="A7" s="2">
        <v>9</v>
      </c>
      <c r="B7" s="1" t="s">
        <v>112</v>
      </c>
      <c r="C7" s="1" t="s">
        <v>41</v>
      </c>
      <c r="D7" s="1">
        <v>2017</v>
      </c>
      <c r="E7" s="6" t="s">
        <v>210</v>
      </c>
      <c r="F7" s="5" t="s">
        <v>209</v>
      </c>
      <c r="G7" s="7">
        <v>1790</v>
      </c>
      <c r="H7" s="7">
        <v>37.46</v>
      </c>
      <c r="I7" s="7">
        <v>47.8</v>
      </c>
      <c r="J7" s="5">
        <v>86</v>
      </c>
      <c r="K7" s="5">
        <v>43</v>
      </c>
      <c r="L7" s="5">
        <v>46</v>
      </c>
      <c r="M7" s="5" t="s">
        <v>213</v>
      </c>
      <c r="N7" s="5" t="s">
        <v>199</v>
      </c>
      <c r="O7" s="5"/>
      <c r="P7" s="1">
        <v>4</v>
      </c>
    </row>
    <row r="8" spans="1:16">
      <c r="A8" s="2">
        <v>10</v>
      </c>
      <c r="B8" s="1" t="s">
        <v>37</v>
      </c>
      <c r="C8" s="1" t="s">
        <v>38</v>
      </c>
      <c r="D8" s="1">
        <v>2017</v>
      </c>
      <c r="E8" s="6" t="s">
        <v>93</v>
      </c>
      <c r="F8" s="5" t="s">
        <v>214</v>
      </c>
      <c r="G8" s="7">
        <v>645.25</v>
      </c>
      <c r="H8" s="7">
        <v>21.2</v>
      </c>
      <c r="I8" s="7">
        <v>30.43</v>
      </c>
      <c r="J8" s="5">
        <v>100</v>
      </c>
      <c r="K8" s="5">
        <v>38</v>
      </c>
      <c r="L8" s="5">
        <v>70</v>
      </c>
      <c r="M8" s="5" t="s">
        <v>213</v>
      </c>
      <c r="N8" s="5" t="s">
        <v>199</v>
      </c>
      <c r="O8" s="5"/>
      <c r="P8" s="1">
        <v>5</v>
      </c>
    </row>
    <row r="9" spans="1:16">
      <c r="A9" s="2">
        <v>11</v>
      </c>
      <c r="B9" s="1" t="s">
        <v>28</v>
      </c>
      <c r="C9" s="1" t="s">
        <v>29</v>
      </c>
      <c r="D9" s="1">
        <v>2016</v>
      </c>
      <c r="E9" s="1" t="s">
        <v>86</v>
      </c>
      <c r="F9" s="5" t="s">
        <v>205</v>
      </c>
      <c r="G9" s="7">
        <v>136.97</v>
      </c>
      <c r="H9" s="7">
        <v>9.6300000000000008</v>
      </c>
      <c r="I9" s="7">
        <v>14.22</v>
      </c>
      <c r="J9" s="5">
        <v>89.2</v>
      </c>
      <c r="K9" s="5">
        <v>83.5</v>
      </c>
      <c r="L9" s="5">
        <v>86.7</v>
      </c>
      <c r="M9" s="5" t="s">
        <v>215</v>
      </c>
      <c r="N9" s="5" t="s">
        <v>199</v>
      </c>
      <c r="O9" s="5"/>
      <c r="P9" s="1">
        <v>6</v>
      </c>
    </row>
    <row r="10" spans="1:16">
      <c r="A10" s="2">
        <v>12</v>
      </c>
      <c r="B10" s="1" t="s">
        <v>4</v>
      </c>
      <c r="C10" s="1" t="s">
        <v>5</v>
      </c>
      <c r="D10" s="1">
        <v>2016</v>
      </c>
      <c r="E10" s="1" t="s">
        <v>95</v>
      </c>
      <c r="F10" s="5" t="s">
        <v>214</v>
      </c>
      <c r="G10" s="7">
        <v>117.8</v>
      </c>
      <c r="H10" s="7">
        <v>19.100000000000001</v>
      </c>
      <c r="I10" s="7">
        <v>6.2</v>
      </c>
      <c r="J10" s="5">
        <v>12.5</v>
      </c>
      <c r="K10" s="5">
        <v>22</v>
      </c>
      <c r="L10" s="5">
        <v>65.2</v>
      </c>
      <c r="M10" s="5" t="s">
        <v>219</v>
      </c>
      <c r="N10" s="5" t="s">
        <v>199</v>
      </c>
      <c r="O10" s="5"/>
      <c r="P10" s="1">
        <v>7</v>
      </c>
    </row>
    <row r="11" spans="1:16">
      <c r="A11" s="2">
        <v>13</v>
      </c>
      <c r="B11" s="1" t="s">
        <v>26</v>
      </c>
      <c r="C11" s="1" t="s">
        <v>27</v>
      </c>
      <c r="D11" s="1">
        <v>2015</v>
      </c>
      <c r="E11" s="1" t="s">
        <v>85</v>
      </c>
      <c r="F11" s="5" t="s">
        <v>208</v>
      </c>
      <c r="G11" s="7">
        <v>61.62</v>
      </c>
      <c r="H11" s="7">
        <v>18.61</v>
      </c>
      <c r="I11" s="7">
        <v>3.3</v>
      </c>
      <c r="J11" s="5">
        <v>80</v>
      </c>
      <c r="K11" s="5">
        <v>61.3</v>
      </c>
      <c r="L11" s="5">
        <v>50</v>
      </c>
      <c r="M11" s="5" t="s">
        <v>220</v>
      </c>
      <c r="N11" s="5" t="s">
        <v>199</v>
      </c>
      <c r="O11" s="5"/>
      <c r="P11" s="1">
        <v>8</v>
      </c>
    </row>
    <row r="12" spans="1:16">
      <c r="A12" s="53" t="s">
        <v>21</v>
      </c>
      <c r="B12" s="53"/>
      <c r="C12" s="53"/>
      <c r="D12" s="53"/>
      <c r="E12" s="1"/>
      <c r="F12" s="5"/>
      <c r="G12" s="5"/>
      <c r="H12" s="5"/>
      <c r="I12" s="5"/>
      <c r="J12" s="5"/>
      <c r="K12" s="5"/>
      <c r="L12" s="5"/>
      <c r="M12" s="5"/>
      <c r="N12" s="5"/>
      <c r="O12" s="5"/>
      <c r="P12" s="1"/>
    </row>
    <row r="13" spans="1:16">
      <c r="A13" s="1">
        <v>1</v>
      </c>
      <c r="B13" s="1" t="s">
        <v>186</v>
      </c>
      <c r="C13" s="1" t="s">
        <v>22</v>
      </c>
      <c r="D13" s="1">
        <v>2017</v>
      </c>
      <c r="E13" s="1" t="s">
        <v>100</v>
      </c>
      <c r="F13" s="5" t="s">
        <v>205</v>
      </c>
      <c r="G13" s="7">
        <v>364.4</v>
      </c>
      <c r="H13" s="7">
        <v>25</v>
      </c>
      <c r="I13" s="7">
        <v>14.6</v>
      </c>
      <c r="J13" s="5">
        <v>264</v>
      </c>
      <c r="K13" s="5">
        <v>25</v>
      </c>
      <c r="L13" s="5">
        <v>46</v>
      </c>
      <c r="M13" s="5" t="s">
        <v>221</v>
      </c>
      <c r="N13" s="5" t="s">
        <v>199</v>
      </c>
      <c r="O13" s="5"/>
      <c r="P13" s="1">
        <v>9</v>
      </c>
    </row>
    <row r="14" spans="1:16">
      <c r="A14" s="1">
        <v>2</v>
      </c>
      <c r="B14" s="1" t="s">
        <v>35</v>
      </c>
      <c r="C14" s="1" t="s">
        <v>36</v>
      </c>
      <c r="D14" s="1">
        <v>2017</v>
      </c>
      <c r="E14" s="6" t="s">
        <v>92</v>
      </c>
      <c r="F14" s="5" t="s">
        <v>205</v>
      </c>
      <c r="G14" s="7">
        <v>2940.7</v>
      </c>
      <c r="H14" s="7">
        <v>23.6</v>
      </c>
      <c r="I14" s="7">
        <v>124.6</v>
      </c>
      <c r="J14" s="5"/>
      <c r="K14" s="5"/>
      <c r="L14" s="5"/>
      <c r="M14" s="5" t="s">
        <v>222</v>
      </c>
      <c r="N14" s="5" t="s">
        <v>199</v>
      </c>
      <c r="O14" s="5" t="s">
        <v>223</v>
      </c>
      <c r="P14" s="1">
        <v>10</v>
      </c>
    </row>
    <row r="15" spans="1:16">
      <c r="A15" s="1">
        <v>6</v>
      </c>
      <c r="B15" s="1" t="s">
        <v>174</v>
      </c>
      <c r="C15" s="1" t="s">
        <v>154</v>
      </c>
      <c r="D15" s="1">
        <v>2017</v>
      </c>
      <c r="E15" s="6" t="s">
        <v>117</v>
      </c>
      <c r="F15" s="5" t="s">
        <v>232</v>
      </c>
      <c r="G15" s="7">
        <v>229</v>
      </c>
      <c r="H15" s="7">
        <v>8.0399999999999991</v>
      </c>
      <c r="I15" s="7">
        <v>28.5</v>
      </c>
      <c r="J15" s="5">
        <v>100</v>
      </c>
      <c r="K15" s="5">
        <v>83.7</v>
      </c>
      <c r="L15" s="5">
        <v>17.600000000000001</v>
      </c>
      <c r="M15" s="5" t="s">
        <v>211</v>
      </c>
      <c r="N15" s="5" t="s">
        <v>199</v>
      </c>
      <c r="O15" s="5"/>
      <c r="P15" s="1">
        <v>11</v>
      </c>
    </row>
    <row r="16" spans="1:16">
      <c r="A16" s="53" t="s">
        <v>30</v>
      </c>
      <c r="B16" s="53"/>
      <c r="C16" s="53"/>
      <c r="D16" s="53"/>
      <c r="E16" s="1"/>
      <c r="F16" s="5"/>
      <c r="G16" s="5"/>
      <c r="H16" s="5"/>
      <c r="I16" s="5"/>
      <c r="J16" s="5"/>
      <c r="K16" s="5"/>
      <c r="L16" s="5"/>
      <c r="M16" s="5"/>
      <c r="N16" s="5"/>
      <c r="O16" s="5"/>
      <c r="P16" s="1"/>
    </row>
    <row r="17" spans="1:16">
      <c r="A17" s="1">
        <v>1</v>
      </c>
      <c r="B17" s="1" t="s">
        <v>130</v>
      </c>
      <c r="C17" s="1" t="s">
        <v>64</v>
      </c>
      <c r="D17" s="1">
        <v>2017</v>
      </c>
      <c r="E17" s="1" t="s">
        <v>131</v>
      </c>
      <c r="F17" s="5" t="s">
        <v>237</v>
      </c>
      <c r="G17" s="7">
        <v>329.47</v>
      </c>
      <c r="H17" s="7">
        <v>2.2999999999999998</v>
      </c>
      <c r="I17" s="7">
        <v>143.19999999999999</v>
      </c>
      <c r="J17" s="5">
        <v>0.5</v>
      </c>
      <c r="K17" s="5">
        <v>34.4</v>
      </c>
      <c r="L17" s="5">
        <v>11.4</v>
      </c>
      <c r="M17" s="5" t="s">
        <v>217</v>
      </c>
      <c r="N17" s="5" t="s">
        <v>199</v>
      </c>
      <c r="O17" s="5"/>
      <c r="P17" s="1">
        <v>12</v>
      </c>
    </row>
    <row r="18" spans="1:16">
      <c r="A18" s="1">
        <v>3</v>
      </c>
      <c r="B18" s="1" t="s">
        <v>134</v>
      </c>
      <c r="C18" s="1" t="s">
        <v>63</v>
      </c>
      <c r="D18" s="1">
        <v>2017</v>
      </c>
      <c r="E18" s="1" t="s">
        <v>103</v>
      </c>
      <c r="F18" s="5" t="s">
        <v>238</v>
      </c>
      <c r="G18" s="7">
        <v>410.22</v>
      </c>
      <c r="H18" s="7">
        <v>2.2599999999999998</v>
      </c>
      <c r="I18" s="7">
        <v>181.51</v>
      </c>
      <c r="J18" s="5">
        <v>40.5</v>
      </c>
      <c r="K18" s="5">
        <v>82.7</v>
      </c>
      <c r="L18" s="5">
        <v>37.700000000000003</v>
      </c>
      <c r="M18" s="5" t="s">
        <v>217</v>
      </c>
      <c r="N18" s="5" t="s">
        <v>199</v>
      </c>
      <c r="O18" s="5"/>
      <c r="P18" s="1">
        <v>13</v>
      </c>
    </row>
    <row r="19" spans="1:16">
      <c r="A19" s="1">
        <v>6</v>
      </c>
      <c r="B19" s="1" t="s">
        <v>67</v>
      </c>
      <c r="C19" s="1" t="s">
        <v>68</v>
      </c>
      <c r="D19" s="1">
        <v>2017</v>
      </c>
      <c r="E19" s="1" t="s">
        <v>138</v>
      </c>
      <c r="F19" s="5" t="s">
        <v>237</v>
      </c>
      <c r="G19" s="7">
        <v>40770</v>
      </c>
      <c r="H19" s="7">
        <v>48</v>
      </c>
      <c r="I19" s="7">
        <v>849.38</v>
      </c>
      <c r="J19" s="5"/>
      <c r="K19" s="5"/>
      <c r="L19" s="5"/>
      <c r="M19" s="5" t="s">
        <v>240</v>
      </c>
      <c r="N19" s="5" t="s">
        <v>225</v>
      </c>
      <c r="O19" s="5"/>
      <c r="P19" s="1">
        <v>14</v>
      </c>
    </row>
    <row r="20" spans="1:16">
      <c r="A20" s="1">
        <v>12</v>
      </c>
      <c r="B20" s="1" t="s">
        <v>31</v>
      </c>
      <c r="C20" s="1" t="s">
        <v>32</v>
      </c>
      <c r="D20" s="1">
        <v>2016</v>
      </c>
      <c r="E20" s="1" t="s">
        <v>87</v>
      </c>
      <c r="F20" s="5" t="s">
        <v>205</v>
      </c>
      <c r="G20" s="7">
        <v>565.94000000000005</v>
      </c>
      <c r="H20" s="7">
        <v>30.2</v>
      </c>
      <c r="I20" s="7">
        <v>22.15</v>
      </c>
      <c r="J20" s="5">
        <v>59.56</v>
      </c>
      <c r="K20" s="5">
        <v>63.21</v>
      </c>
      <c r="L20" s="5">
        <v>65.069999999999993</v>
      </c>
      <c r="M20" s="5" t="s">
        <v>242</v>
      </c>
      <c r="N20" s="5" t="s">
        <v>199</v>
      </c>
      <c r="O20" s="5"/>
      <c r="P20" s="1">
        <v>15</v>
      </c>
    </row>
    <row r="21" spans="1:16">
      <c r="A21" s="54" t="s">
        <v>74</v>
      </c>
      <c r="B21" s="55"/>
      <c r="C21" s="55"/>
      <c r="D21" s="56"/>
      <c r="E21" s="1"/>
      <c r="F21" s="5"/>
      <c r="G21" s="5"/>
      <c r="H21" s="5"/>
      <c r="I21" s="5"/>
      <c r="J21" s="5"/>
      <c r="K21" s="5"/>
      <c r="L21" s="5"/>
      <c r="M21" s="5"/>
      <c r="N21" s="5"/>
      <c r="O21" s="5"/>
      <c r="P21" s="1"/>
    </row>
    <row r="22" spans="1:16">
      <c r="A22" s="1">
        <v>1</v>
      </c>
      <c r="B22" s="1" t="s">
        <v>155</v>
      </c>
      <c r="C22" s="1" t="s">
        <v>156</v>
      </c>
      <c r="D22" s="1">
        <v>2016</v>
      </c>
      <c r="E22" s="1" t="s">
        <v>145</v>
      </c>
      <c r="F22" s="5" t="s">
        <v>214</v>
      </c>
      <c r="G22" s="7">
        <v>222.1</v>
      </c>
      <c r="H22" s="7">
        <v>24.8</v>
      </c>
      <c r="I22" s="7">
        <v>8.9600000000000009</v>
      </c>
      <c r="J22" s="5">
        <v>39.9</v>
      </c>
      <c r="K22" s="5">
        <v>26.6</v>
      </c>
      <c r="L22" s="5">
        <v>39.700000000000003</v>
      </c>
      <c r="M22" s="5" t="s">
        <v>253</v>
      </c>
      <c r="N22" s="5" t="s">
        <v>199</v>
      </c>
      <c r="O22" s="5"/>
      <c r="P22" s="1">
        <v>16</v>
      </c>
    </row>
    <row r="23" spans="1:16">
      <c r="A23" s="53" t="s">
        <v>7</v>
      </c>
      <c r="B23" s="53"/>
      <c r="C23" s="53"/>
      <c r="D23" s="53"/>
      <c r="E23" s="1"/>
      <c r="F23" s="5"/>
      <c r="G23" s="5"/>
      <c r="H23" s="5"/>
      <c r="I23" s="5"/>
      <c r="J23" s="5"/>
      <c r="K23" s="5"/>
      <c r="L23" s="5"/>
      <c r="M23" s="5"/>
      <c r="N23" s="5"/>
      <c r="O23" s="5"/>
      <c r="P23" s="1"/>
    </row>
    <row r="24" spans="1:16">
      <c r="A24" s="1">
        <v>1</v>
      </c>
      <c r="B24" s="1" t="s">
        <v>178</v>
      </c>
      <c r="C24" s="1" t="s">
        <v>8</v>
      </c>
      <c r="D24" s="1">
        <v>2016</v>
      </c>
      <c r="E24" s="1" t="s">
        <v>96</v>
      </c>
      <c r="F24" s="5" t="s">
        <v>205</v>
      </c>
      <c r="G24" s="7">
        <v>1280.3</v>
      </c>
      <c r="H24" s="7">
        <v>160</v>
      </c>
      <c r="I24" s="7">
        <v>8</v>
      </c>
      <c r="J24" s="5"/>
      <c r="K24" s="5"/>
      <c r="L24" s="5"/>
      <c r="M24" s="5" t="s">
        <v>253</v>
      </c>
      <c r="N24" s="5" t="s">
        <v>199</v>
      </c>
      <c r="O24" s="5" t="s">
        <v>254</v>
      </c>
      <c r="P24" s="1">
        <v>17</v>
      </c>
    </row>
    <row r="25" spans="1:16">
      <c r="A25" s="53" t="s">
        <v>11</v>
      </c>
      <c r="B25" s="53"/>
      <c r="C25" s="53"/>
      <c r="D25" s="53"/>
      <c r="E25" s="1"/>
      <c r="F25" s="5"/>
      <c r="G25" s="5"/>
      <c r="H25" s="5"/>
      <c r="I25" s="5"/>
      <c r="J25" s="5"/>
      <c r="K25" s="5"/>
      <c r="L25" s="5"/>
      <c r="M25" s="5"/>
      <c r="N25" s="5"/>
      <c r="O25" s="5"/>
      <c r="P25" s="1"/>
    </row>
    <row r="26" spans="1:16">
      <c r="A26" s="1">
        <v>1</v>
      </c>
      <c r="B26" s="1" t="s">
        <v>9</v>
      </c>
      <c r="C26" s="1" t="s">
        <v>10</v>
      </c>
      <c r="D26" s="1">
        <v>2016</v>
      </c>
      <c r="E26" s="1" t="s">
        <v>97</v>
      </c>
      <c r="F26" s="5" t="s">
        <v>205</v>
      </c>
      <c r="G26" s="7">
        <v>187.8</v>
      </c>
      <c r="H26" s="7">
        <v>9.6300000000000008</v>
      </c>
      <c r="I26" s="7">
        <v>19.5</v>
      </c>
      <c r="J26" s="5">
        <v>87</v>
      </c>
      <c r="K26" s="5">
        <v>84</v>
      </c>
      <c r="L26" s="5">
        <v>89</v>
      </c>
      <c r="M26" s="5" t="s">
        <v>215</v>
      </c>
      <c r="N26" s="5" t="s">
        <v>199</v>
      </c>
      <c r="O26" s="5"/>
      <c r="P26" s="1">
        <v>18</v>
      </c>
    </row>
    <row r="27" spans="1:16">
      <c r="A27" s="53" t="s">
        <v>12</v>
      </c>
      <c r="B27" s="53"/>
      <c r="C27" s="53"/>
      <c r="D27" s="53"/>
      <c r="E27" s="1"/>
      <c r="F27" s="5"/>
      <c r="G27" s="5"/>
      <c r="H27" s="5"/>
      <c r="I27" s="5"/>
      <c r="J27" s="5"/>
      <c r="K27" s="5"/>
      <c r="L27" s="5"/>
      <c r="M27" s="5"/>
      <c r="N27" s="5"/>
      <c r="O27" s="5"/>
      <c r="P27" s="1"/>
    </row>
    <row r="28" spans="1:16">
      <c r="A28" s="1">
        <v>2</v>
      </c>
      <c r="B28" t="s">
        <v>185</v>
      </c>
      <c r="C28" s="1" t="s">
        <v>82</v>
      </c>
      <c r="D28" s="1">
        <v>2017</v>
      </c>
      <c r="E28" s="1" t="s">
        <v>149</v>
      </c>
      <c r="F28" s="5" t="s">
        <v>205</v>
      </c>
      <c r="G28" s="7">
        <v>229.5</v>
      </c>
      <c r="H28" s="7">
        <v>9.4</v>
      </c>
      <c r="I28" s="7">
        <v>24.42</v>
      </c>
      <c r="J28" s="5">
        <v>91.9</v>
      </c>
      <c r="K28" s="5">
        <v>71</v>
      </c>
      <c r="L28" s="5">
        <v>83.2</v>
      </c>
      <c r="M28" s="5" t="s">
        <v>215</v>
      </c>
      <c r="N28" s="5" t="s">
        <v>199</v>
      </c>
      <c r="O28" s="5" t="s">
        <v>256</v>
      </c>
      <c r="P28" s="1">
        <v>19</v>
      </c>
    </row>
    <row r="29" spans="1:16">
      <c r="A29" s="53" t="s">
        <v>15</v>
      </c>
      <c r="B29" s="53"/>
      <c r="C29" s="53"/>
      <c r="D29" s="53"/>
      <c r="E29" s="1"/>
      <c r="F29" s="5"/>
      <c r="G29" s="5"/>
      <c r="H29" s="5"/>
      <c r="I29" s="5"/>
      <c r="J29" s="5"/>
      <c r="K29" s="5"/>
      <c r="L29" s="5"/>
      <c r="M29" s="5"/>
      <c r="N29" s="5"/>
      <c r="O29" s="5"/>
      <c r="P29" s="1"/>
    </row>
    <row r="30" spans="1:16">
      <c r="A30" s="1">
        <v>2</v>
      </c>
      <c r="B30" s="1" t="s">
        <v>83</v>
      </c>
      <c r="C30" s="1" t="s">
        <v>84</v>
      </c>
      <c r="D30" s="1">
        <v>2017</v>
      </c>
      <c r="E30" s="1" t="s">
        <v>151</v>
      </c>
      <c r="F30" s="5" t="s">
        <v>208</v>
      </c>
      <c r="G30" s="7">
        <v>7.26</v>
      </c>
      <c r="H30" s="7">
        <v>19.63</v>
      </c>
      <c r="I30" s="7">
        <v>0.37</v>
      </c>
      <c r="J30" s="5">
        <v>42</v>
      </c>
      <c r="K30" s="5">
        <v>65.31</v>
      </c>
      <c r="L30" s="5">
        <v>52.04</v>
      </c>
      <c r="M30" s="5" t="s">
        <v>251</v>
      </c>
      <c r="N30" s="5" t="s">
        <v>199</v>
      </c>
      <c r="O30" s="5"/>
      <c r="P30" s="1">
        <v>20</v>
      </c>
    </row>
    <row r="31" spans="1:16">
      <c r="A31" s="53" t="s">
        <v>18</v>
      </c>
      <c r="B31" s="53"/>
      <c r="C31" s="53"/>
      <c r="D31" s="53"/>
      <c r="E31" s="1"/>
      <c r="F31" s="5"/>
      <c r="G31" s="23"/>
      <c r="H31" s="23"/>
      <c r="I31" s="23"/>
      <c r="J31" s="23"/>
      <c r="K31" s="23"/>
      <c r="L31" s="23"/>
      <c r="M31" s="23"/>
      <c r="N31" s="5"/>
      <c r="O31" s="5"/>
      <c r="P31" s="1"/>
    </row>
    <row r="32" spans="1:16">
      <c r="A32" s="1">
        <v>1</v>
      </c>
      <c r="B32" s="1" t="s">
        <v>19</v>
      </c>
      <c r="C32" s="1" t="s">
        <v>20</v>
      </c>
      <c r="D32" s="1">
        <v>2014</v>
      </c>
      <c r="E32" s="1" t="s">
        <v>99</v>
      </c>
      <c r="F32" s="5" t="s">
        <v>208</v>
      </c>
      <c r="G32" s="7">
        <v>227</v>
      </c>
      <c r="H32" s="7">
        <v>8</v>
      </c>
      <c r="I32" s="7">
        <v>28.4</v>
      </c>
      <c r="J32" s="23"/>
      <c r="K32" s="23"/>
      <c r="L32" s="23"/>
      <c r="M32" s="23" t="s">
        <v>215</v>
      </c>
      <c r="N32" s="5" t="s">
        <v>199</v>
      </c>
      <c r="O32" s="5"/>
      <c r="P32" s="1">
        <v>21</v>
      </c>
    </row>
    <row r="33" spans="1:16">
      <c r="A33" s="53" t="s">
        <v>164</v>
      </c>
      <c r="B33" s="53"/>
      <c r="C33" s="53"/>
      <c r="D33" s="53"/>
      <c r="E33" s="1"/>
      <c r="F33" s="5"/>
      <c r="G33" s="23"/>
      <c r="H33" s="23"/>
      <c r="I33" s="23"/>
      <c r="J33" s="23"/>
      <c r="K33" s="23"/>
      <c r="L33" s="23"/>
      <c r="M33" s="23"/>
      <c r="N33" s="5"/>
      <c r="O33" s="5"/>
      <c r="P33" s="1"/>
    </row>
    <row r="34" spans="1:16">
      <c r="A34" s="3">
        <v>1</v>
      </c>
      <c r="B34" s="1" t="s">
        <v>162</v>
      </c>
      <c r="C34" s="1" t="s">
        <v>163</v>
      </c>
      <c r="D34" s="1">
        <v>2016</v>
      </c>
      <c r="E34" s="1" t="s">
        <v>165</v>
      </c>
      <c r="F34" s="5" t="s">
        <v>266</v>
      </c>
      <c r="G34" s="7">
        <v>354</v>
      </c>
      <c r="H34" s="7">
        <v>26</v>
      </c>
      <c r="I34" s="7">
        <v>13.6</v>
      </c>
      <c r="J34" s="23">
        <v>78</v>
      </c>
      <c r="K34" s="23">
        <v>81</v>
      </c>
      <c r="L34" s="23">
        <v>42</v>
      </c>
      <c r="M34" s="23" t="s">
        <v>253</v>
      </c>
      <c r="N34" s="5" t="s">
        <v>262</v>
      </c>
      <c r="O34" s="5"/>
      <c r="P34" s="1">
        <v>22</v>
      </c>
    </row>
  </sheetData>
  <mergeCells count="10">
    <mergeCell ref="A27:D27"/>
    <mergeCell ref="A29:D29"/>
    <mergeCell ref="A31:D31"/>
    <mergeCell ref="A33:D33"/>
    <mergeCell ref="A2:D2"/>
    <mergeCell ref="A12:D12"/>
    <mergeCell ref="A16:D16"/>
    <mergeCell ref="A21:D21"/>
    <mergeCell ref="A23:D23"/>
    <mergeCell ref="A25:D2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K9" sqref="K9"/>
    </sheetView>
  </sheetViews>
  <sheetFormatPr defaultRowHeight="14.25"/>
  <cols>
    <col min="1" max="1" width="16.375" bestFit="1" customWidth="1"/>
    <col min="2" max="2" width="16.375" customWidth="1"/>
    <col min="3" max="3" width="14.25" customWidth="1"/>
    <col min="7" max="7" width="9.625" customWidth="1"/>
    <col min="12" max="12" width="11.5" customWidth="1"/>
    <col min="17" max="17" width="22.625" bestFit="1" customWidth="1"/>
    <col min="18" max="18" width="47.25" customWidth="1"/>
    <col min="19" max="19" width="8.375" bestFit="1" customWidth="1"/>
    <col min="20" max="20" width="5.25" bestFit="1" customWidth="1"/>
    <col min="21" max="21" width="43.25" customWidth="1"/>
  </cols>
  <sheetData>
    <row r="1" spans="1:21">
      <c r="A1" s="74"/>
      <c r="B1" s="57"/>
      <c r="C1" s="15" t="s">
        <v>302</v>
      </c>
      <c r="D1" s="13" t="s">
        <v>296</v>
      </c>
      <c r="E1" s="13" t="s">
        <v>298</v>
      </c>
      <c r="F1" s="13" t="s">
        <v>300</v>
      </c>
      <c r="G1" s="38" t="s">
        <v>383</v>
      </c>
      <c r="H1" s="60" t="s">
        <v>295</v>
      </c>
      <c r="I1" s="60"/>
      <c r="J1" s="61"/>
      <c r="K1" s="59" t="s">
        <v>398</v>
      </c>
      <c r="L1" s="60"/>
      <c r="M1" s="60"/>
      <c r="N1" s="61"/>
      <c r="O1" s="40" t="s">
        <v>397</v>
      </c>
      <c r="P1" s="40" t="s">
        <v>385</v>
      </c>
      <c r="Q1" s="72" t="s">
        <v>291</v>
      </c>
      <c r="R1" s="57" t="s">
        <v>0</v>
      </c>
      <c r="S1" s="57" t="s">
        <v>304</v>
      </c>
      <c r="T1" s="57" t="s">
        <v>315</v>
      </c>
      <c r="U1" s="68" t="s">
        <v>1</v>
      </c>
    </row>
    <row r="2" spans="1:21">
      <c r="A2" s="74"/>
      <c r="B2" s="58"/>
      <c r="C2" s="16" t="s">
        <v>303</v>
      </c>
      <c r="D2" s="14" t="s">
        <v>297</v>
      </c>
      <c r="E2" s="14" t="s">
        <v>299</v>
      </c>
      <c r="F2" s="14" t="s">
        <v>301</v>
      </c>
      <c r="G2" s="39" t="s">
        <v>384</v>
      </c>
      <c r="H2" s="12" t="s">
        <v>292</v>
      </c>
      <c r="I2" s="4" t="s">
        <v>293</v>
      </c>
      <c r="J2" s="4" t="s">
        <v>294</v>
      </c>
      <c r="K2" s="36" t="s">
        <v>387</v>
      </c>
      <c r="L2" s="4" t="s">
        <v>395</v>
      </c>
      <c r="M2" s="4" t="s">
        <v>396</v>
      </c>
      <c r="N2" s="4" t="s">
        <v>388</v>
      </c>
      <c r="O2" s="4" t="s">
        <v>399</v>
      </c>
      <c r="P2" s="4" t="s">
        <v>386</v>
      </c>
      <c r="Q2" s="73"/>
      <c r="R2" s="58"/>
      <c r="S2" s="58"/>
      <c r="T2" s="58"/>
      <c r="U2" s="69"/>
    </row>
    <row r="3" spans="1:21">
      <c r="A3" s="1" t="s">
        <v>429</v>
      </c>
      <c r="B3" s="20"/>
      <c r="C3" s="16" t="s">
        <v>318</v>
      </c>
      <c r="D3" s="18">
        <v>1382</v>
      </c>
      <c r="E3" s="18">
        <v>45</v>
      </c>
      <c r="F3" s="18">
        <v>30.7</v>
      </c>
      <c r="G3" s="18">
        <v>303</v>
      </c>
      <c r="H3" s="5">
        <v>97</v>
      </c>
      <c r="I3" s="5">
        <v>58</v>
      </c>
      <c r="J3" s="5">
        <v>92</v>
      </c>
      <c r="K3" s="37">
        <v>1476</v>
      </c>
      <c r="L3" s="37">
        <v>246</v>
      </c>
      <c r="M3" s="37">
        <v>443</v>
      </c>
      <c r="N3" s="37">
        <v>49766</v>
      </c>
      <c r="O3" s="37">
        <f>(D3/G3)*1000</f>
        <v>4561.0561056105607</v>
      </c>
      <c r="P3" s="29">
        <v>20</v>
      </c>
      <c r="Q3" s="5" t="s">
        <v>213</v>
      </c>
      <c r="R3" s="1" t="s">
        <v>428</v>
      </c>
      <c r="S3" s="22" t="s">
        <v>314</v>
      </c>
      <c r="T3" s="22">
        <v>17</v>
      </c>
      <c r="U3" s="1" t="s">
        <v>42</v>
      </c>
    </row>
    <row r="4" spans="1:21">
      <c r="A4" s="1" t="s">
        <v>348</v>
      </c>
      <c r="B4" s="21"/>
      <c r="C4" s="11" t="s">
        <v>204</v>
      </c>
      <c r="D4" s="19">
        <v>2520</v>
      </c>
      <c r="E4" s="19">
        <v>41</v>
      </c>
      <c r="F4" s="19">
        <v>61.5</v>
      </c>
      <c r="G4" s="25">
        <v>200</v>
      </c>
      <c r="H4" s="5">
        <v>54.4</v>
      </c>
      <c r="I4" s="5">
        <v>88.6</v>
      </c>
      <c r="J4" s="5">
        <v>87.7</v>
      </c>
      <c r="K4" s="37">
        <v>1504</v>
      </c>
      <c r="L4" s="37"/>
      <c r="M4" s="37">
        <v>294</v>
      </c>
      <c r="N4" s="37">
        <v>34100</v>
      </c>
      <c r="O4" s="37">
        <f t="shared" ref="O4:O21" si="0">(D4/G4)*1000</f>
        <v>12600</v>
      </c>
      <c r="P4" s="29">
        <v>20</v>
      </c>
      <c r="Q4" s="5" t="s">
        <v>280</v>
      </c>
      <c r="R4" s="1" t="s">
        <v>202</v>
      </c>
      <c r="S4" s="23" t="s">
        <v>305</v>
      </c>
      <c r="T4" s="23">
        <v>17</v>
      </c>
      <c r="U4" s="1" t="s">
        <v>39</v>
      </c>
    </row>
    <row r="5" spans="1:21">
      <c r="A5" s="1" t="s">
        <v>317</v>
      </c>
      <c r="B5" s="1"/>
      <c r="C5" s="5" t="s">
        <v>205</v>
      </c>
      <c r="D5" s="18">
        <v>12.73</v>
      </c>
      <c r="E5" s="18">
        <v>1.75</v>
      </c>
      <c r="F5" s="18">
        <v>7.27</v>
      </c>
      <c r="G5" s="18">
        <v>100</v>
      </c>
      <c r="H5" s="5">
        <v>94.54</v>
      </c>
      <c r="I5" s="5">
        <v>66.64</v>
      </c>
      <c r="J5" s="5">
        <v>6.07</v>
      </c>
      <c r="K5" s="37">
        <v>208</v>
      </c>
      <c r="L5" s="37"/>
      <c r="M5" s="37">
        <v>35.4</v>
      </c>
      <c r="N5" s="37">
        <v>37.799999999999997</v>
      </c>
      <c r="O5" s="37">
        <f t="shared" si="0"/>
        <v>127.3</v>
      </c>
      <c r="P5" s="29">
        <v>28</v>
      </c>
      <c r="Q5" s="5" t="s">
        <v>281</v>
      </c>
      <c r="R5" s="1" t="s">
        <v>183</v>
      </c>
      <c r="S5" s="23" t="s">
        <v>305</v>
      </c>
      <c r="T5" s="23">
        <v>17</v>
      </c>
      <c r="U5" s="1" t="s">
        <v>46</v>
      </c>
    </row>
    <row r="6" spans="1:21">
      <c r="A6" s="1" t="s">
        <v>364</v>
      </c>
      <c r="B6" s="1"/>
      <c r="C6" s="5" t="s">
        <v>208</v>
      </c>
      <c r="D6" s="18">
        <v>123.5</v>
      </c>
      <c r="E6" s="18">
        <v>13.18</v>
      </c>
      <c r="F6" s="18">
        <v>9.3699999999999992</v>
      </c>
      <c r="G6" s="18">
        <v>200</v>
      </c>
      <c r="H6" s="5">
        <v>87.5</v>
      </c>
      <c r="I6" s="5">
        <v>85.4</v>
      </c>
      <c r="J6" s="5">
        <v>64</v>
      </c>
      <c r="K6" s="37">
        <v>224</v>
      </c>
      <c r="L6" s="37">
        <v>200.5</v>
      </c>
      <c r="M6" s="37">
        <v>360.9</v>
      </c>
      <c r="N6" s="37">
        <v>4096</v>
      </c>
      <c r="O6" s="37">
        <f t="shared" si="0"/>
        <v>617.5</v>
      </c>
      <c r="P6" s="29">
        <v>28</v>
      </c>
      <c r="Q6" s="5" t="s">
        <v>211</v>
      </c>
      <c r="R6" s="1" t="s">
        <v>184</v>
      </c>
      <c r="S6" s="23" t="s">
        <v>305</v>
      </c>
      <c r="T6" s="23">
        <v>17</v>
      </c>
      <c r="U6" s="1" t="s">
        <v>153</v>
      </c>
    </row>
    <row r="7" spans="1:21">
      <c r="A7" s="57" t="s">
        <v>350</v>
      </c>
      <c r="B7" s="57"/>
      <c r="C7" s="5" t="s">
        <v>321</v>
      </c>
      <c r="D7" s="18">
        <v>1790</v>
      </c>
      <c r="E7" s="18">
        <v>37.46</v>
      </c>
      <c r="F7" s="18">
        <v>47.8</v>
      </c>
      <c r="G7" s="18">
        <v>385</v>
      </c>
      <c r="H7" s="5">
        <v>91</v>
      </c>
      <c r="I7" s="5"/>
      <c r="J7" s="5">
        <v>53</v>
      </c>
      <c r="K7" s="37">
        <v>2756</v>
      </c>
      <c r="L7" s="37"/>
      <c r="M7" s="37">
        <v>912</v>
      </c>
      <c r="N7" s="37">
        <v>29000</v>
      </c>
      <c r="O7" s="37">
        <f t="shared" si="0"/>
        <v>4649.3506493506502</v>
      </c>
      <c r="P7" s="57">
        <v>20</v>
      </c>
      <c r="Q7" s="57" t="s">
        <v>287</v>
      </c>
      <c r="R7" s="57" t="s">
        <v>112</v>
      </c>
      <c r="S7" s="57" t="s">
        <v>305</v>
      </c>
      <c r="T7" s="57">
        <v>17</v>
      </c>
      <c r="U7" s="62" t="s">
        <v>41</v>
      </c>
    </row>
    <row r="8" spans="1:21">
      <c r="A8" s="58"/>
      <c r="B8" s="58"/>
      <c r="C8" s="9" t="s">
        <v>322</v>
      </c>
      <c r="D8" s="18">
        <v>866</v>
      </c>
      <c r="E8" s="18">
        <v>41.73</v>
      </c>
      <c r="F8" s="18">
        <v>20.75</v>
      </c>
      <c r="G8" s="18">
        <v>370</v>
      </c>
      <c r="H8" s="9">
        <v>87</v>
      </c>
      <c r="I8" s="9">
        <v>43</v>
      </c>
      <c r="J8" s="9">
        <v>46</v>
      </c>
      <c r="K8" s="37">
        <v>1320</v>
      </c>
      <c r="L8" s="37">
        <v>437</v>
      </c>
      <c r="M8" s="37">
        <f>L8*1.8</f>
        <v>786.6</v>
      </c>
      <c r="N8" s="37">
        <v>25000</v>
      </c>
      <c r="O8" s="37">
        <f t="shared" si="0"/>
        <v>2340.5405405405404</v>
      </c>
      <c r="P8" s="58"/>
      <c r="Q8" s="58"/>
      <c r="R8" s="58"/>
      <c r="S8" s="58"/>
      <c r="T8" s="58"/>
      <c r="U8" s="63"/>
    </row>
    <row r="9" spans="1:21">
      <c r="A9" s="1" t="s">
        <v>343</v>
      </c>
      <c r="B9" s="1"/>
      <c r="C9" s="5" t="s">
        <v>323</v>
      </c>
      <c r="D9" s="18">
        <v>645.25</v>
      </c>
      <c r="E9" s="18">
        <v>21.2</v>
      </c>
      <c r="F9" s="18">
        <v>30.43</v>
      </c>
      <c r="G9" s="18">
        <v>150</v>
      </c>
      <c r="H9" s="5">
        <v>100</v>
      </c>
      <c r="I9" s="5">
        <v>38</v>
      </c>
      <c r="J9" s="5">
        <v>70</v>
      </c>
      <c r="K9" s="37">
        <v>3036</v>
      </c>
      <c r="L9" s="37">
        <v>161</v>
      </c>
      <c r="M9" s="37">
        <f>L9*1.8</f>
        <v>289.8</v>
      </c>
      <c r="N9" s="37">
        <v>38000</v>
      </c>
      <c r="O9" s="37">
        <f t="shared" si="0"/>
        <v>4301.666666666667</v>
      </c>
      <c r="P9" s="29">
        <v>20</v>
      </c>
      <c r="Q9" s="5" t="s">
        <v>288</v>
      </c>
      <c r="R9" s="1" t="s">
        <v>37</v>
      </c>
      <c r="S9" s="23" t="s">
        <v>305</v>
      </c>
      <c r="T9" s="23">
        <v>17</v>
      </c>
      <c r="U9" s="1" t="s">
        <v>38</v>
      </c>
    </row>
    <row r="10" spans="1:21">
      <c r="A10" s="1" t="s">
        <v>351</v>
      </c>
      <c r="B10" s="1"/>
      <c r="C10" s="5" t="s">
        <v>205</v>
      </c>
      <c r="D10" s="18">
        <v>136.97</v>
      </c>
      <c r="E10" s="18">
        <v>9.6300000000000008</v>
      </c>
      <c r="F10" s="18">
        <v>14.22</v>
      </c>
      <c r="G10" s="18">
        <v>150</v>
      </c>
      <c r="H10" s="5">
        <v>89.2</v>
      </c>
      <c r="I10" s="5">
        <v>83.5</v>
      </c>
      <c r="J10" s="5">
        <v>86.7</v>
      </c>
      <c r="K10" s="37">
        <v>780</v>
      </c>
      <c r="L10" s="37"/>
      <c r="M10" s="37">
        <v>183</v>
      </c>
      <c r="N10" s="37">
        <v>17496</v>
      </c>
      <c r="O10" s="37">
        <f t="shared" si="0"/>
        <v>913.13333333333333</v>
      </c>
      <c r="P10" s="29">
        <v>28</v>
      </c>
      <c r="Q10" s="5" t="s">
        <v>278</v>
      </c>
      <c r="R10" s="1" t="s">
        <v>28</v>
      </c>
      <c r="S10" s="23" t="s">
        <v>305</v>
      </c>
      <c r="T10" s="23">
        <v>16</v>
      </c>
      <c r="U10" s="1" t="s">
        <v>29</v>
      </c>
    </row>
    <row r="11" spans="1:21">
      <c r="A11" s="1" t="s">
        <v>345</v>
      </c>
      <c r="B11" s="1"/>
      <c r="C11" s="5" t="s">
        <v>265</v>
      </c>
      <c r="D11" s="18">
        <v>117.8</v>
      </c>
      <c r="E11" s="18">
        <v>19.100000000000001</v>
      </c>
      <c r="F11" s="18">
        <v>6.2</v>
      </c>
      <c r="G11" s="18">
        <v>120</v>
      </c>
      <c r="H11" s="5">
        <v>37</v>
      </c>
      <c r="I11" s="5">
        <v>17.3</v>
      </c>
      <c r="J11" s="5">
        <v>57.7</v>
      </c>
      <c r="K11" s="37">
        <v>727</v>
      </c>
      <c r="L11" s="37">
        <v>120</v>
      </c>
      <c r="M11" s="37">
        <f>L11*1.8</f>
        <v>216</v>
      </c>
      <c r="N11" s="37">
        <v>29600</v>
      </c>
      <c r="O11" s="37">
        <f t="shared" si="0"/>
        <v>981.66666666666674</v>
      </c>
      <c r="P11" s="29">
        <v>28</v>
      </c>
      <c r="Q11" s="29" t="s">
        <v>211</v>
      </c>
      <c r="R11" s="1" t="s">
        <v>324</v>
      </c>
      <c r="S11" s="23" t="s">
        <v>305</v>
      </c>
      <c r="T11" s="23">
        <v>16</v>
      </c>
      <c r="U11" s="1" t="s">
        <v>5</v>
      </c>
    </row>
    <row r="12" spans="1:21">
      <c r="A12" s="1" t="s">
        <v>367</v>
      </c>
      <c r="B12" s="1"/>
      <c r="C12" s="5" t="s">
        <v>208</v>
      </c>
      <c r="D12" s="18">
        <v>61.62</v>
      </c>
      <c r="E12" s="18">
        <v>18.61</v>
      </c>
      <c r="F12" s="18">
        <v>3.3</v>
      </c>
      <c r="G12" s="18">
        <v>100</v>
      </c>
      <c r="H12" s="5">
        <v>80</v>
      </c>
      <c r="I12" s="5">
        <v>61.3</v>
      </c>
      <c r="J12" s="5">
        <v>50</v>
      </c>
      <c r="K12" s="37">
        <v>2240</v>
      </c>
      <c r="L12" s="37"/>
      <c r="M12" s="37">
        <v>186</v>
      </c>
      <c r="N12" s="37">
        <v>36864</v>
      </c>
      <c r="O12" s="37">
        <f t="shared" si="0"/>
        <v>616.19999999999993</v>
      </c>
      <c r="P12" s="29">
        <v>28</v>
      </c>
      <c r="Q12" s="5" t="s">
        <v>284</v>
      </c>
      <c r="R12" s="1" t="s">
        <v>26</v>
      </c>
      <c r="S12" s="23" t="s">
        <v>305</v>
      </c>
      <c r="T12" s="23">
        <v>15</v>
      </c>
      <c r="U12" s="1" t="s">
        <v>27</v>
      </c>
    </row>
    <row r="13" spans="1:21">
      <c r="A13" s="1" t="s">
        <v>353</v>
      </c>
      <c r="B13" s="1"/>
      <c r="C13" s="5" t="s">
        <v>205</v>
      </c>
      <c r="D13" s="18">
        <v>364.4</v>
      </c>
      <c r="E13" s="18">
        <v>25</v>
      </c>
      <c r="F13" s="18">
        <v>14.6</v>
      </c>
      <c r="G13" s="18">
        <v>150</v>
      </c>
      <c r="H13" s="5">
        <v>65</v>
      </c>
      <c r="I13" s="5">
        <v>25</v>
      </c>
      <c r="J13" s="5">
        <v>46</v>
      </c>
      <c r="K13" s="37">
        <v>1036</v>
      </c>
      <c r="L13" s="37">
        <v>42.3</v>
      </c>
      <c r="M13" s="37">
        <f>L13*1.8</f>
        <v>76.14</v>
      </c>
      <c r="N13" s="37">
        <v>18380</v>
      </c>
      <c r="O13" s="37">
        <f t="shared" si="0"/>
        <v>2429.333333333333</v>
      </c>
      <c r="P13" s="29">
        <v>28</v>
      </c>
      <c r="Q13" s="29" t="s">
        <v>211</v>
      </c>
      <c r="R13" s="1" t="s">
        <v>186</v>
      </c>
      <c r="S13" s="23" t="s">
        <v>306</v>
      </c>
      <c r="T13" s="23">
        <v>17</v>
      </c>
      <c r="U13" s="1" t="s">
        <v>22</v>
      </c>
    </row>
    <row r="14" spans="1:21">
      <c r="A14" s="1" t="s">
        <v>354</v>
      </c>
      <c r="B14" s="1"/>
      <c r="C14" s="5" t="s">
        <v>205</v>
      </c>
      <c r="D14" s="18">
        <v>2940.7</v>
      </c>
      <c r="E14" s="18">
        <v>23.6</v>
      </c>
      <c r="F14" s="18">
        <v>124.6</v>
      </c>
      <c r="G14" s="18">
        <v>200</v>
      </c>
      <c r="H14" s="5" t="s">
        <v>331</v>
      </c>
      <c r="I14" s="5" t="s">
        <v>332</v>
      </c>
      <c r="J14" s="5" t="s">
        <v>331</v>
      </c>
      <c r="K14" s="37" t="s">
        <v>389</v>
      </c>
      <c r="L14" s="37" t="s">
        <v>390</v>
      </c>
      <c r="M14" s="37"/>
      <c r="N14" s="37" t="s">
        <v>390</v>
      </c>
      <c r="O14" s="37">
        <f t="shared" si="0"/>
        <v>14703.499999999998</v>
      </c>
      <c r="P14" s="29">
        <v>20</v>
      </c>
      <c r="Q14" s="5" t="s">
        <v>279</v>
      </c>
      <c r="R14" s="1" t="s">
        <v>35</v>
      </c>
      <c r="S14" s="23" t="s">
        <v>306</v>
      </c>
      <c r="T14" s="23">
        <v>17</v>
      </c>
      <c r="U14" s="1" t="s">
        <v>36</v>
      </c>
    </row>
    <row r="15" spans="1:21">
      <c r="A15" s="1" t="s">
        <v>362</v>
      </c>
      <c r="B15" s="1"/>
      <c r="C15" s="5" t="s">
        <v>232</v>
      </c>
      <c r="D15" s="18">
        <v>229</v>
      </c>
      <c r="E15" s="18">
        <v>8.0399999999999991</v>
      </c>
      <c r="F15" s="18">
        <v>28.5</v>
      </c>
      <c r="G15" s="18">
        <v>200</v>
      </c>
      <c r="H15" s="5">
        <v>100</v>
      </c>
      <c r="I15" s="5">
        <v>83.7</v>
      </c>
      <c r="J15" s="5">
        <v>17.600000000000001</v>
      </c>
      <c r="K15" s="37">
        <v>256</v>
      </c>
      <c r="L15" s="37">
        <v>196</v>
      </c>
      <c r="M15" s="37">
        <f t="shared" ref="M15" si="1">L15*1.8</f>
        <v>352.8</v>
      </c>
      <c r="N15" s="37">
        <v>1126.4000000000001</v>
      </c>
      <c r="O15" s="37">
        <f t="shared" si="0"/>
        <v>1145</v>
      </c>
      <c r="P15" s="29">
        <v>28</v>
      </c>
      <c r="Q15" s="5" t="s">
        <v>282</v>
      </c>
      <c r="R15" s="1" t="s">
        <v>174</v>
      </c>
      <c r="S15" s="23" t="s">
        <v>306</v>
      </c>
      <c r="T15" s="23">
        <v>17</v>
      </c>
      <c r="U15" s="1" t="s">
        <v>154</v>
      </c>
    </row>
    <row r="16" spans="1:21">
      <c r="A16" s="1" t="s">
        <v>338</v>
      </c>
      <c r="B16" s="1"/>
      <c r="C16" s="5" t="s">
        <v>237</v>
      </c>
      <c r="D16" s="18">
        <v>329.47</v>
      </c>
      <c r="E16" s="18">
        <v>2.2999999999999998</v>
      </c>
      <c r="F16" s="18">
        <v>143.19999999999999</v>
      </c>
      <c r="G16" s="18">
        <v>143</v>
      </c>
      <c r="H16" s="5">
        <v>0.5</v>
      </c>
      <c r="I16" s="5">
        <v>34.4</v>
      </c>
      <c r="J16" s="5">
        <v>11.4</v>
      </c>
      <c r="K16" s="37">
        <v>1</v>
      </c>
      <c r="L16" s="37"/>
      <c r="M16" s="37">
        <v>14.5</v>
      </c>
      <c r="N16" s="37">
        <v>576</v>
      </c>
      <c r="O16" s="37">
        <f t="shared" si="0"/>
        <v>2303.9860139860143</v>
      </c>
      <c r="P16" s="29">
        <v>28</v>
      </c>
      <c r="Q16" s="5" t="s">
        <v>217</v>
      </c>
      <c r="R16" s="1" t="s">
        <v>130</v>
      </c>
      <c r="S16" s="23" t="s">
        <v>307</v>
      </c>
      <c r="T16" s="23">
        <v>17</v>
      </c>
      <c r="U16" s="1" t="s">
        <v>64</v>
      </c>
    </row>
    <row r="17" spans="1:21">
      <c r="A17" s="1" t="s">
        <v>335</v>
      </c>
      <c r="B17" s="1"/>
      <c r="C17" s="5" t="s">
        <v>238</v>
      </c>
      <c r="D17" s="18">
        <v>410.22</v>
      </c>
      <c r="E17" s="18">
        <v>2.2599999999999998</v>
      </c>
      <c r="F17" s="18">
        <v>181.51</v>
      </c>
      <c r="G17" s="18">
        <v>200</v>
      </c>
      <c r="H17" s="5">
        <v>40.5</v>
      </c>
      <c r="I17" s="5">
        <v>82.7</v>
      </c>
      <c r="J17" s="5">
        <v>37.700000000000003</v>
      </c>
      <c r="K17" s="37">
        <v>89</v>
      </c>
      <c r="L17" s="37"/>
      <c r="M17" s="37">
        <v>44</v>
      </c>
      <c r="N17" s="37">
        <v>3800</v>
      </c>
      <c r="O17" s="37">
        <f t="shared" si="0"/>
        <v>2051.1</v>
      </c>
      <c r="P17" s="29">
        <v>28</v>
      </c>
      <c r="Q17" s="5" t="s">
        <v>217</v>
      </c>
      <c r="R17" s="1" t="s">
        <v>134</v>
      </c>
      <c r="S17" s="23" t="s">
        <v>307</v>
      </c>
      <c r="T17" s="23">
        <v>17</v>
      </c>
      <c r="U17" s="1" t="s">
        <v>63</v>
      </c>
    </row>
    <row r="18" spans="1:21">
      <c r="A18" s="1" t="s">
        <v>339</v>
      </c>
      <c r="B18" s="1"/>
      <c r="C18" s="5" t="s">
        <v>237</v>
      </c>
      <c r="D18" s="18">
        <v>40770</v>
      </c>
      <c r="E18" s="18">
        <v>48</v>
      </c>
      <c r="F18" s="18">
        <v>849.38</v>
      </c>
      <c r="G18" s="18">
        <v>312.5</v>
      </c>
      <c r="H18" s="5"/>
      <c r="I18" s="5"/>
      <c r="J18" s="5"/>
      <c r="K18" s="37"/>
      <c r="L18" s="37"/>
      <c r="M18" s="37"/>
      <c r="N18" s="37"/>
      <c r="O18" s="37">
        <f t="shared" si="0"/>
        <v>130464</v>
      </c>
      <c r="P18" s="29">
        <v>20</v>
      </c>
      <c r="Q18" s="5" t="s">
        <v>289</v>
      </c>
      <c r="R18" s="1" t="s">
        <v>290</v>
      </c>
      <c r="S18" s="23" t="s">
        <v>307</v>
      </c>
      <c r="T18" s="23">
        <v>17</v>
      </c>
      <c r="U18" s="1" t="s">
        <v>68</v>
      </c>
    </row>
    <row r="19" spans="1:21">
      <c r="A19" s="1" t="s">
        <v>356</v>
      </c>
      <c r="B19" s="1"/>
      <c r="C19" s="5" t="s">
        <v>205</v>
      </c>
      <c r="D19" s="18">
        <v>565.94000000000005</v>
      </c>
      <c r="E19" s="18">
        <v>30.2</v>
      </c>
      <c r="F19" s="18">
        <v>22.15</v>
      </c>
      <c r="G19" s="18">
        <v>156</v>
      </c>
      <c r="H19" s="5">
        <v>59.56</v>
      </c>
      <c r="I19" s="5">
        <v>63.21</v>
      </c>
      <c r="J19" s="5">
        <v>65.069999999999993</v>
      </c>
      <c r="K19" s="37">
        <v>2144</v>
      </c>
      <c r="L19" s="37"/>
      <c r="M19" s="37">
        <v>274</v>
      </c>
      <c r="N19" s="37">
        <v>34434</v>
      </c>
      <c r="O19" s="37">
        <f t="shared" si="0"/>
        <v>3627.8205128205132</v>
      </c>
      <c r="P19" s="29">
        <v>28</v>
      </c>
      <c r="Q19" s="5" t="s">
        <v>286</v>
      </c>
      <c r="R19" s="1" t="s">
        <v>31</v>
      </c>
      <c r="S19" s="23" t="s">
        <v>307</v>
      </c>
      <c r="T19" s="23">
        <v>16</v>
      </c>
      <c r="U19" s="1" t="s">
        <v>32</v>
      </c>
    </row>
    <row r="20" spans="1:21">
      <c r="A20" s="1" t="s">
        <v>347</v>
      </c>
      <c r="B20" s="1"/>
      <c r="C20" s="5" t="s">
        <v>325</v>
      </c>
      <c r="D20" s="18">
        <v>222.1</v>
      </c>
      <c r="E20" s="18">
        <v>24.8</v>
      </c>
      <c r="F20" s="18">
        <v>8.9600000000000009</v>
      </c>
      <c r="G20" s="18">
        <v>100</v>
      </c>
      <c r="H20" s="5">
        <v>39.9</v>
      </c>
      <c r="I20" s="5">
        <v>26.6</v>
      </c>
      <c r="J20" s="5">
        <v>39.700000000000003</v>
      </c>
      <c r="K20" s="37">
        <v>1436</v>
      </c>
      <c r="L20" s="37"/>
      <c r="M20" s="37">
        <v>115</v>
      </c>
      <c r="N20" s="37">
        <v>21060</v>
      </c>
      <c r="O20" s="37">
        <f t="shared" si="0"/>
        <v>2221</v>
      </c>
      <c r="P20" s="29">
        <v>28</v>
      </c>
      <c r="Q20" s="10" t="s">
        <v>286</v>
      </c>
      <c r="R20" s="1" t="s">
        <v>155</v>
      </c>
      <c r="S20" s="23" t="s">
        <v>308</v>
      </c>
      <c r="T20" s="23">
        <v>16</v>
      </c>
      <c r="U20" s="1" t="s">
        <v>156</v>
      </c>
    </row>
    <row r="21" spans="1:21">
      <c r="A21" s="57" t="s">
        <v>357</v>
      </c>
      <c r="B21" s="57"/>
      <c r="C21" s="57" t="s">
        <v>205</v>
      </c>
      <c r="D21" s="75">
        <v>1280.3</v>
      </c>
      <c r="E21" s="64">
        <v>160</v>
      </c>
      <c r="F21" s="66">
        <v>8</v>
      </c>
      <c r="G21" s="70">
        <v>150</v>
      </c>
      <c r="H21" s="57" t="s">
        <v>332</v>
      </c>
      <c r="I21" s="57" t="s">
        <v>333</v>
      </c>
      <c r="J21" s="68" t="s">
        <v>334</v>
      </c>
      <c r="K21" s="57" t="s">
        <v>391</v>
      </c>
      <c r="L21" s="57" t="s">
        <v>390</v>
      </c>
      <c r="M21" s="34"/>
      <c r="N21" s="68" t="s">
        <v>392</v>
      </c>
      <c r="O21" s="57">
        <f t="shared" si="0"/>
        <v>8535.3333333333339</v>
      </c>
      <c r="P21" s="57">
        <v>28</v>
      </c>
      <c r="Q21" s="10" t="s">
        <v>319</v>
      </c>
      <c r="R21" s="57" t="s">
        <v>178</v>
      </c>
      <c r="S21" s="57" t="s">
        <v>309</v>
      </c>
      <c r="T21" s="57">
        <v>16</v>
      </c>
      <c r="U21" s="62" t="s">
        <v>8</v>
      </c>
    </row>
    <row r="22" spans="1:21">
      <c r="A22" s="58"/>
      <c r="B22" s="58"/>
      <c r="C22" s="58"/>
      <c r="D22" s="76"/>
      <c r="E22" s="65"/>
      <c r="F22" s="67"/>
      <c r="G22" s="71"/>
      <c r="H22" s="58"/>
      <c r="I22" s="58"/>
      <c r="J22" s="69"/>
      <c r="K22" s="58"/>
      <c r="L22" s="58"/>
      <c r="M22" s="35"/>
      <c r="N22" s="69"/>
      <c r="O22" s="58"/>
      <c r="P22" s="58"/>
      <c r="Q22" s="11" t="s">
        <v>320</v>
      </c>
      <c r="R22" s="58"/>
      <c r="S22" s="58"/>
      <c r="T22" s="58"/>
      <c r="U22" s="63"/>
    </row>
    <row r="23" spans="1:21">
      <c r="A23" s="57" t="s">
        <v>342</v>
      </c>
      <c r="B23" s="57"/>
      <c r="C23" s="32" t="s">
        <v>393</v>
      </c>
      <c r="D23" s="50">
        <v>187.8</v>
      </c>
      <c r="E23" s="33">
        <v>9.6300000000000008</v>
      </c>
      <c r="F23" s="51">
        <v>19.5</v>
      </c>
      <c r="G23" s="52">
        <v>150</v>
      </c>
      <c r="H23" s="32">
        <v>87</v>
      </c>
      <c r="I23" s="32">
        <v>84</v>
      </c>
      <c r="J23" s="35">
        <v>89</v>
      </c>
      <c r="K23" s="32">
        <v>780</v>
      </c>
      <c r="L23" s="32"/>
      <c r="M23" s="32">
        <v>183</v>
      </c>
      <c r="N23" s="35">
        <v>17496</v>
      </c>
      <c r="O23" s="37">
        <f>(D23/G23)*1000</f>
        <v>1252</v>
      </c>
      <c r="P23" s="57">
        <v>28</v>
      </c>
      <c r="Q23" s="32" t="s">
        <v>394</v>
      </c>
      <c r="R23" s="57" t="s">
        <v>9</v>
      </c>
      <c r="S23" s="57" t="s">
        <v>310</v>
      </c>
      <c r="T23" s="57">
        <v>17</v>
      </c>
      <c r="U23" s="57" t="s">
        <v>10</v>
      </c>
    </row>
    <row r="24" spans="1:21">
      <c r="A24" s="58"/>
      <c r="B24" s="58"/>
      <c r="C24" s="5" t="s">
        <v>311</v>
      </c>
      <c r="D24" s="18">
        <v>84.3</v>
      </c>
      <c r="E24" s="18">
        <v>3.5</v>
      </c>
      <c r="F24" s="18">
        <v>24.1</v>
      </c>
      <c r="G24" s="18">
        <v>100</v>
      </c>
      <c r="H24" s="5">
        <v>90</v>
      </c>
      <c r="I24" s="5">
        <v>51</v>
      </c>
      <c r="J24" s="5">
        <v>49</v>
      </c>
      <c r="K24" s="37">
        <v>198</v>
      </c>
      <c r="L24" s="37"/>
      <c r="M24" s="37">
        <v>27.2</v>
      </c>
      <c r="N24" s="37">
        <v>2448</v>
      </c>
      <c r="O24" s="37">
        <f t="shared" ref="O24:O34" si="2">(D24/G24)*1000</f>
        <v>843</v>
      </c>
      <c r="P24" s="58"/>
      <c r="Q24" s="11" t="s">
        <v>283</v>
      </c>
      <c r="R24" s="58"/>
      <c r="S24" s="58"/>
      <c r="T24" s="58"/>
      <c r="U24" s="58"/>
    </row>
    <row r="25" spans="1:21">
      <c r="A25" s="1" t="s">
        <v>358</v>
      </c>
      <c r="B25" s="1"/>
      <c r="C25" s="5" t="s">
        <v>205</v>
      </c>
      <c r="D25" s="18">
        <v>229.5</v>
      </c>
      <c r="E25" s="18">
        <v>9.4</v>
      </c>
      <c r="F25" s="18">
        <v>24.42</v>
      </c>
      <c r="G25" s="18">
        <v>100</v>
      </c>
      <c r="H25" s="5">
        <v>91.9</v>
      </c>
      <c r="I25" s="5">
        <v>71</v>
      </c>
      <c r="J25" s="5">
        <v>83.2</v>
      </c>
      <c r="K25" s="37">
        <v>824</v>
      </c>
      <c r="L25" s="37"/>
      <c r="M25" s="37">
        <v>156</v>
      </c>
      <c r="N25" s="37">
        <v>16362</v>
      </c>
      <c r="O25" s="37">
        <f t="shared" si="2"/>
        <v>2295</v>
      </c>
      <c r="P25" s="29">
        <v>28</v>
      </c>
      <c r="Q25" s="5" t="s">
        <v>283</v>
      </c>
      <c r="R25" t="s">
        <v>185</v>
      </c>
      <c r="S25" s="31" t="s">
        <v>312</v>
      </c>
      <c r="T25" s="31">
        <v>17</v>
      </c>
      <c r="U25" s="1" t="s">
        <v>82</v>
      </c>
    </row>
    <row r="26" spans="1:21">
      <c r="A26" s="1" t="s">
        <v>369</v>
      </c>
      <c r="B26" s="1"/>
      <c r="C26" s="5" t="s">
        <v>208</v>
      </c>
      <c r="D26" s="18">
        <v>7.26</v>
      </c>
      <c r="E26" s="18">
        <v>19.63</v>
      </c>
      <c r="F26" s="18">
        <v>0.37</v>
      </c>
      <c r="G26" s="18">
        <v>150</v>
      </c>
      <c r="H26" s="5">
        <v>42</v>
      </c>
      <c r="I26" s="5">
        <v>65.31</v>
      </c>
      <c r="J26" s="5">
        <v>52.04</v>
      </c>
      <c r="K26" s="37">
        <v>1176</v>
      </c>
      <c r="L26" s="37"/>
      <c r="M26" s="37">
        <v>198</v>
      </c>
      <c r="N26" s="37">
        <v>38592</v>
      </c>
      <c r="O26" s="37">
        <f t="shared" si="2"/>
        <v>48.4</v>
      </c>
      <c r="P26" s="29">
        <v>28</v>
      </c>
      <c r="Q26" s="5" t="s">
        <v>285</v>
      </c>
      <c r="R26" s="1" t="s">
        <v>83</v>
      </c>
      <c r="S26" s="23" t="s">
        <v>15</v>
      </c>
      <c r="T26" s="23">
        <v>17</v>
      </c>
      <c r="U26" s="1" t="s">
        <v>84</v>
      </c>
    </row>
    <row r="27" spans="1:21">
      <c r="A27" s="82" t="s">
        <v>359</v>
      </c>
      <c r="B27" s="82"/>
      <c r="C27" s="42" t="s">
        <v>205</v>
      </c>
      <c r="D27" s="48">
        <v>354</v>
      </c>
      <c r="E27" s="48">
        <v>26</v>
      </c>
      <c r="F27" s="48">
        <v>13.6</v>
      </c>
      <c r="G27" s="48">
        <v>150</v>
      </c>
      <c r="H27" s="42">
        <v>78</v>
      </c>
      <c r="I27" s="42">
        <v>81</v>
      </c>
      <c r="J27" s="42">
        <v>42</v>
      </c>
      <c r="K27" s="42">
        <v>2833</v>
      </c>
      <c r="L27" s="42"/>
      <c r="M27" s="42">
        <v>300</v>
      </c>
      <c r="N27" s="42">
        <v>44928</v>
      </c>
      <c r="O27" s="42">
        <f t="shared" si="2"/>
        <v>2360</v>
      </c>
      <c r="P27" s="42">
        <v>28</v>
      </c>
      <c r="Q27" s="42" t="s">
        <v>286</v>
      </c>
      <c r="R27" s="82" t="s">
        <v>162</v>
      </c>
      <c r="S27" s="31" t="s">
        <v>313</v>
      </c>
      <c r="T27" s="31">
        <v>16</v>
      </c>
      <c r="U27" s="82" t="s">
        <v>163</v>
      </c>
    </row>
    <row r="28" spans="1:21">
      <c r="A28" s="86" t="s">
        <v>444</v>
      </c>
      <c r="B28" s="1"/>
      <c r="C28" s="4" t="s">
        <v>430</v>
      </c>
      <c r="D28" s="84">
        <v>393</v>
      </c>
      <c r="E28" s="1"/>
      <c r="F28" s="1"/>
      <c r="G28" s="84">
        <v>100</v>
      </c>
      <c r="H28" s="4">
        <v>61</v>
      </c>
      <c r="I28" s="4">
        <v>26</v>
      </c>
      <c r="J28" s="4">
        <v>59</v>
      </c>
      <c r="K28" s="4">
        <v>2182</v>
      </c>
      <c r="L28" s="1"/>
      <c r="M28" s="4">
        <v>112</v>
      </c>
      <c r="N28" s="4">
        <v>31410</v>
      </c>
      <c r="O28" s="4">
        <f t="shared" si="2"/>
        <v>3930</v>
      </c>
      <c r="P28" s="83">
        <v>28</v>
      </c>
      <c r="Q28" s="74" t="s">
        <v>286</v>
      </c>
      <c r="R28" s="74" t="s">
        <v>433</v>
      </c>
      <c r="S28" s="1"/>
      <c r="T28" s="1"/>
      <c r="U28" s="1"/>
    </row>
    <row r="29" spans="1:21">
      <c r="A29" s="87"/>
      <c r="B29" s="1"/>
      <c r="C29" s="4" t="s">
        <v>431</v>
      </c>
      <c r="D29" s="84">
        <v>81</v>
      </c>
      <c r="E29" s="1"/>
      <c r="F29" s="1"/>
      <c r="G29" s="84">
        <v>100</v>
      </c>
      <c r="H29" s="4">
        <v>61</v>
      </c>
      <c r="I29" s="4">
        <v>43</v>
      </c>
      <c r="J29" s="4">
        <v>60</v>
      </c>
      <c r="K29" s="4">
        <v>2213</v>
      </c>
      <c r="L29" s="1"/>
      <c r="M29" s="4">
        <v>187</v>
      </c>
      <c r="N29" s="4">
        <v>31770</v>
      </c>
      <c r="O29" s="4">
        <f t="shared" si="2"/>
        <v>810</v>
      </c>
      <c r="P29" s="83"/>
      <c r="Q29" s="74"/>
      <c r="R29" s="74"/>
      <c r="S29" s="1"/>
      <c r="T29" s="1"/>
      <c r="U29" s="1"/>
    </row>
    <row r="30" spans="1:21">
      <c r="A30" s="88" t="s">
        <v>436</v>
      </c>
      <c r="B30" s="41"/>
      <c r="C30" s="41" t="s">
        <v>430</v>
      </c>
      <c r="D30" s="41">
        <v>720.15</v>
      </c>
      <c r="E30" s="41"/>
      <c r="F30" s="41"/>
      <c r="G30" s="41">
        <v>200</v>
      </c>
      <c r="H30" s="41">
        <v>100</v>
      </c>
      <c r="I30" s="41">
        <v>30</v>
      </c>
      <c r="J30" s="41">
        <v>82</v>
      </c>
      <c r="K30" s="41">
        <v>3036</v>
      </c>
      <c r="L30" s="41">
        <v>131.69999999999999</v>
      </c>
      <c r="M30" s="41">
        <f>L30*1.8</f>
        <v>237.05999999999997</v>
      </c>
      <c r="N30" s="41">
        <v>44500</v>
      </c>
      <c r="O30" s="41">
        <f t="shared" si="2"/>
        <v>3600.7499999999995</v>
      </c>
      <c r="P30" s="41">
        <v>20</v>
      </c>
      <c r="Q30" s="41" t="s">
        <v>213</v>
      </c>
      <c r="R30" s="1" t="s">
        <v>435</v>
      </c>
      <c r="S30" s="1"/>
      <c r="T30" s="1"/>
      <c r="U30" s="1"/>
    </row>
    <row r="31" spans="1:21">
      <c r="A31" s="88" t="s">
        <v>437</v>
      </c>
      <c r="B31" s="41"/>
      <c r="C31" s="41" t="s">
        <v>438</v>
      </c>
      <c r="D31" s="41">
        <v>906.25</v>
      </c>
      <c r="E31" s="41"/>
      <c r="F31" s="41"/>
      <c r="G31" s="41">
        <v>200</v>
      </c>
      <c r="H31" s="41">
        <v>81.819999999999993</v>
      </c>
      <c r="I31" s="41">
        <v>55.34</v>
      </c>
      <c r="J31" s="41">
        <v>71.66</v>
      </c>
      <c r="K31" s="41">
        <v>2484</v>
      </c>
      <c r="L31" s="41">
        <v>129.80000000000001</v>
      </c>
      <c r="M31" s="41">
        <f>L31*1.8</f>
        <v>233.64000000000001</v>
      </c>
      <c r="N31" s="41">
        <v>38901</v>
      </c>
      <c r="O31" s="41">
        <f t="shared" si="2"/>
        <v>4531.25</v>
      </c>
      <c r="P31" s="41">
        <v>20</v>
      </c>
      <c r="Q31" s="41" t="s">
        <v>213</v>
      </c>
      <c r="R31" s="1" t="s">
        <v>58</v>
      </c>
      <c r="S31" s="1"/>
      <c r="T31" s="1"/>
      <c r="U31" s="1"/>
    </row>
    <row r="32" spans="1:21">
      <c r="A32" s="57" t="s">
        <v>440</v>
      </c>
      <c r="B32" s="41"/>
      <c r="C32" s="41" t="s">
        <v>441</v>
      </c>
      <c r="D32" s="41">
        <v>1171.3</v>
      </c>
      <c r="E32" s="41"/>
      <c r="F32" s="41"/>
      <c r="G32" s="41">
        <v>231.85</v>
      </c>
      <c r="H32" s="41">
        <v>49</v>
      </c>
      <c r="I32" s="41">
        <v>73</v>
      </c>
      <c r="J32" s="41">
        <v>61</v>
      </c>
      <c r="K32" s="41">
        <v>1500</v>
      </c>
      <c r="L32" s="41">
        <v>313</v>
      </c>
      <c r="M32" s="41">
        <f t="shared" ref="M32:M33" si="3">L32*1.8</f>
        <v>563.4</v>
      </c>
      <c r="N32" s="41">
        <v>33360</v>
      </c>
      <c r="O32" s="41">
        <f t="shared" si="2"/>
        <v>5051.9732585723532</v>
      </c>
      <c r="P32" s="57">
        <v>20</v>
      </c>
      <c r="Q32" s="57" t="s">
        <v>213</v>
      </c>
      <c r="R32" s="57" t="s">
        <v>80</v>
      </c>
      <c r="S32" s="1"/>
      <c r="T32" s="1"/>
      <c r="U32" s="1"/>
    </row>
    <row r="33" spans="1:21">
      <c r="A33" s="58"/>
      <c r="B33" s="41"/>
      <c r="C33" s="4" t="s">
        <v>442</v>
      </c>
      <c r="D33" s="4">
        <v>460.5</v>
      </c>
      <c r="E33" s="4"/>
      <c r="F33" s="85"/>
      <c r="G33" s="41">
        <v>221.65</v>
      </c>
      <c r="H33" s="41">
        <v>88</v>
      </c>
      <c r="I33" s="41">
        <v>88</v>
      </c>
      <c r="J33" s="41">
        <v>90</v>
      </c>
      <c r="K33" s="41">
        <v>1340</v>
      </c>
      <c r="L33" s="41">
        <v>354</v>
      </c>
      <c r="M33" s="41">
        <f t="shared" si="3"/>
        <v>637.20000000000005</v>
      </c>
      <c r="N33" s="41">
        <v>49100</v>
      </c>
      <c r="O33" s="4">
        <f t="shared" si="2"/>
        <v>2077.5998195353036</v>
      </c>
      <c r="P33" s="58"/>
      <c r="Q33" s="58"/>
      <c r="R33" s="58"/>
      <c r="S33" s="3"/>
      <c r="T33" s="3"/>
      <c r="U33" s="3"/>
    </row>
    <row r="34" spans="1:21">
      <c r="A34" s="88" t="s">
        <v>443</v>
      </c>
      <c r="B34" s="41"/>
      <c r="C34" s="41" t="s">
        <v>269</v>
      </c>
      <c r="D34" s="41">
        <v>147.82</v>
      </c>
      <c r="E34" s="41"/>
      <c r="F34" s="41"/>
      <c r="G34" s="41">
        <v>160</v>
      </c>
      <c r="H34" s="41">
        <v>96.25</v>
      </c>
      <c r="I34" s="41">
        <v>9.2200000000000006</v>
      </c>
      <c r="J34" s="41">
        <v>52.71</v>
      </c>
      <c r="K34" s="41">
        <v>2695</v>
      </c>
      <c r="L34" s="41"/>
      <c r="M34" s="41">
        <v>28</v>
      </c>
      <c r="N34" s="41">
        <v>39090</v>
      </c>
      <c r="O34" s="41">
        <f t="shared" si="2"/>
        <v>923.875</v>
      </c>
      <c r="P34" s="41">
        <v>28</v>
      </c>
      <c r="Q34" s="41" t="s">
        <v>284</v>
      </c>
      <c r="R34" s="1" t="s">
        <v>172</v>
      </c>
      <c r="S34" s="1"/>
      <c r="T34" s="1"/>
      <c r="U34" s="1"/>
    </row>
    <row r="35" spans="1:21">
      <c r="A35" s="88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1"/>
      <c r="S35" s="1"/>
      <c r="T35" s="1"/>
      <c r="U35" s="1"/>
    </row>
    <row r="36" spans="1:21">
      <c r="A36" s="88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1"/>
      <c r="S36" s="1"/>
      <c r="T36" s="1"/>
      <c r="U36" s="1"/>
    </row>
    <row r="37" spans="1:21">
      <c r="A37" s="88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1"/>
      <c r="S37" s="1"/>
      <c r="T37" s="1"/>
      <c r="U37" s="1"/>
    </row>
  </sheetData>
  <mergeCells count="51">
    <mergeCell ref="P32:P33"/>
    <mergeCell ref="Q32:Q33"/>
    <mergeCell ref="R32:R33"/>
    <mergeCell ref="A32:A33"/>
    <mergeCell ref="A28:A29"/>
    <mergeCell ref="R28:R29"/>
    <mergeCell ref="Q28:Q29"/>
    <mergeCell ref="P28:P29"/>
    <mergeCell ref="A1:A2"/>
    <mergeCell ref="A21:A22"/>
    <mergeCell ref="C21:C22"/>
    <mergeCell ref="D21:D22"/>
    <mergeCell ref="A7:A8"/>
    <mergeCell ref="B1:B2"/>
    <mergeCell ref="B7:B8"/>
    <mergeCell ref="B21:B22"/>
    <mergeCell ref="T7:T8"/>
    <mergeCell ref="U7:U8"/>
    <mergeCell ref="R1:R2"/>
    <mergeCell ref="Q1:Q2"/>
    <mergeCell ref="H1:J1"/>
    <mergeCell ref="U1:U2"/>
    <mergeCell ref="S1:S2"/>
    <mergeCell ref="T1:T2"/>
    <mergeCell ref="E21:E22"/>
    <mergeCell ref="F21:F22"/>
    <mergeCell ref="H21:H22"/>
    <mergeCell ref="I21:I22"/>
    <mergeCell ref="J21:J22"/>
    <mergeCell ref="G21:G22"/>
    <mergeCell ref="A23:A24"/>
    <mergeCell ref="B23:B24"/>
    <mergeCell ref="R23:R24"/>
    <mergeCell ref="S23:S24"/>
    <mergeCell ref="T23:T24"/>
    <mergeCell ref="U23:U24"/>
    <mergeCell ref="P23:P24"/>
    <mergeCell ref="P7:P8"/>
    <mergeCell ref="K1:N1"/>
    <mergeCell ref="O21:O22"/>
    <mergeCell ref="R21:R22"/>
    <mergeCell ref="S21:S22"/>
    <mergeCell ref="T21:T22"/>
    <mergeCell ref="U21:U22"/>
    <mergeCell ref="P21:P22"/>
    <mergeCell ref="K21:K22"/>
    <mergeCell ref="L21:L22"/>
    <mergeCell ref="N21:N22"/>
    <mergeCell ref="Q7:Q8"/>
    <mergeCell ref="R7:R8"/>
    <mergeCell ref="S7:S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zoomScaleNormal="100" workbookViewId="0">
      <selection activeCell="S43" sqref="S43"/>
    </sheetView>
  </sheetViews>
  <sheetFormatPr defaultRowHeight="14.25"/>
  <cols>
    <col min="2" max="2" width="15.75" customWidth="1"/>
    <col min="3" max="3" width="11.125" bestFit="1" customWidth="1"/>
    <col min="4" max="4" width="6.75" bestFit="1" customWidth="1"/>
    <col min="5" max="5" width="10.375" bestFit="1" customWidth="1"/>
    <col min="6" max="6" width="6.75" customWidth="1"/>
    <col min="7" max="7" width="12.25" bestFit="1" customWidth="1"/>
    <col min="8" max="8" width="12.25" customWidth="1"/>
    <col min="15" max="15" width="16.5" customWidth="1"/>
    <col min="16" max="16" width="13.375" customWidth="1"/>
    <col min="17" max="17" width="15.875" customWidth="1"/>
    <col min="18" max="18" width="17.125" customWidth="1"/>
    <col min="19" max="19" width="14" customWidth="1"/>
    <col min="20" max="20" width="20.25" customWidth="1"/>
  </cols>
  <sheetData>
    <row r="1" spans="1:26">
      <c r="B1" s="28"/>
      <c r="C1" s="28" t="s">
        <v>326</v>
      </c>
      <c r="D1" s="28" t="s">
        <v>298</v>
      </c>
      <c r="E1" s="28" t="s">
        <v>327</v>
      </c>
      <c r="F1" s="28" t="s">
        <v>237</v>
      </c>
      <c r="G1" s="28" t="s">
        <v>238</v>
      </c>
      <c r="H1" s="28" t="s">
        <v>311</v>
      </c>
      <c r="I1" s="28" t="s">
        <v>323</v>
      </c>
      <c r="J1" s="28" t="s">
        <v>204</v>
      </c>
      <c r="K1" s="28" t="s">
        <v>205</v>
      </c>
      <c r="L1" s="8" t="s">
        <v>318</v>
      </c>
      <c r="M1" s="28" t="s">
        <v>232</v>
      </c>
      <c r="N1" s="28" t="s">
        <v>208</v>
      </c>
      <c r="O1" s="8" t="s">
        <v>371</v>
      </c>
      <c r="P1" s="8" t="s">
        <v>372</v>
      </c>
      <c r="Q1" s="8" t="s">
        <v>373</v>
      </c>
      <c r="R1" s="8" t="s">
        <v>374</v>
      </c>
      <c r="S1" s="8" t="s">
        <v>375</v>
      </c>
      <c r="T1" s="28" t="s">
        <v>337</v>
      </c>
      <c r="U1" s="28"/>
      <c r="V1" s="28"/>
      <c r="W1" s="28"/>
      <c r="X1" s="28"/>
      <c r="Y1" s="28"/>
      <c r="Z1" s="24"/>
    </row>
    <row r="2" spans="1:26">
      <c r="A2">
        <v>1</v>
      </c>
      <c r="B2" s="28" t="s">
        <v>237</v>
      </c>
      <c r="C2" s="25">
        <v>329.47</v>
      </c>
      <c r="D2" s="25">
        <v>2.2999999999999998</v>
      </c>
      <c r="E2" s="25">
        <f>LOG10(D2)</f>
        <v>0.36172783601759284</v>
      </c>
      <c r="F2" s="25">
        <f>LOG10(C2)</f>
        <v>2.5178158759023761</v>
      </c>
      <c r="G2" s="25"/>
      <c r="H2" s="25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8" t="s">
        <v>316</v>
      </c>
      <c r="U2" s="28"/>
      <c r="V2" s="26"/>
      <c r="W2" s="26"/>
      <c r="X2" s="26"/>
      <c r="Y2" s="26"/>
    </row>
    <row r="3" spans="1:26">
      <c r="A3">
        <v>1</v>
      </c>
      <c r="B3" s="28" t="s">
        <v>237</v>
      </c>
      <c r="C3" s="25">
        <v>40770</v>
      </c>
      <c r="D3" s="25">
        <v>48</v>
      </c>
      <c r="E3" s="25">
        <f t="shared" ref="E3:E25" si="0">LOG10(D3)</f>
        <v>1.6812412373755872</v>
      </c>
      <c r="F3" s="25">
        <f>LOG10(C3)</f>
        <v>4.6103407114521566</v>
      </c>
      <c r="G3" s="25"/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8" t="s">
        <v>340</v>
      </c>
      <c r="U3" s="28"/>
      <c r="V3" s="26"/>
      <c r="W3" s="26"/>
      <c r="X3" s="26"/>
      <c r="Y3" s="26"/>
    </row>
    <row r="4" spans="1:26">
      <c r="A4">
        <v>2</v>
      </c>
      <c r="B4" s="28" t="s">
        <v>238</v>
      </c>
      <c r="C4" s="25">
        <v>410.22</v>
      </c>
      <c r="D4" s="25">
        <v>2.2599999999999998</v>
      </c>
      <c r="E4" s="25">
        <f t="shared" si="0"/>
        <v>0.35410843914740087</v>
      </c>
      <c r="F4" s="25"/>
      <c r="G4" s="26">
        <f>LOG10(C4)</f>
        <v>2.6130168302836818</v>
      </c>
      <c r="H4" s="26"/>
      <c r="I4" s="25"/>
      <c r="J4" s="25"/>
      <c r="K4" s="26"/>
      <c r="L4" s="26"/>
      <c r="M4" s="26"/>
      <c r="N4" s="26"/>
      <c r="O4" s="26"/>
      <c r="P4" s="26"/>
      <c r="Q4" s="26"/>
      <c r="R4" s="26"/>
      <c r="S4" s="26"/>
      <c r="T4" s="28" t="s">
        <v>341</v>
      </c>
      <c r="U4" s="28"/>
      <c r="V4" s="26"/>
      <c r="W4" s="26"/>
      <c r="X4" s="26"/>
      <c r="Y4" s="26"/>
    </row>
    <row r="5" spans="1:26">
      <c r="A5">
        <v>64</v>
      </c>
      <c r="B5" s="28" t="s">
        <v>311</v>
      </c>
      <c r="C5" s="25">
        <v>84.3</v>
      </c>
      <c r="D5" s="25">
        <v>3.5</v>
      </c>
      <c r="E5" s="25">
        <f t="shared" si="0"/>
        <v>0.54406804435027567</v>
      </c>
      <c r="F5" s="25"/>
      <c r="G5" s="26"/>
      <c r="H5" s="26">
        <f>LOG10(C5)</f>
        <v>1.9258275746247424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8" t="s">
        <v>336</v>
      </c>
      <c r="U5" s="28"/>
      <c r="V5" s="26"/>
      <c r="W5" s="26"/>
      <c r="X5" s="26"/>
      <c r="Y5" s="25"/>
      <c r="Z5" s="27"/>
    </row>
    <row r="6" spans="1:26">
      <c r="A6">
        <v>128</v>
      </c>
      <c r="B6" s="28" t="s">
        <v>323</v>
      </c>
      <c r="C6" s="25">
        <v>645.25</v>
      </c>
      <c r="D6" s="25">
        <v>21.2</v>
      </c>
      <c r="E6" s="25">
        <f t="shared" si="0"/>
        <v>1.3263358609287514</v>
      </c>
      <c r="F6" s="25"/>
      <c r="G6" s="26"/>
      <c r="H6" s="26"/>
      <c r="I6" s="26">
        <f>LOG10(C6)</f>
        <v>2.8097280132159064</v>
      </c>
      <c r="J6" s="26"/>
      <c r="K6" s="25"/>
      <c r="L6" s="25"/>
      <c r="M6" s="26"/>
      <c r="N6" s="26"/>
      <c r="O6" s="26"/>
      <c r="P6" s="26"/>
      <c r="Q6" s="26"/>
      <c r="R6" s="26"/>
      <c r="S6" s="26"/>
      <c r="T6" s="28" t="s">
        <v>344</v>
      </c>
      <c r="U6" s="28"/>
      <c r="V6" s="26"/>
      <c r="W6" s="26"/>
      <c r="X6" s="26"/>
      <c r="Y6" s="26"/>
    </row>
    <row r="7" spans="1:26">
      <c r="A7">
        <v>128</v>
      </c>
      <c r="B7" s="28" t="s">
        <v>265</v>
      </c>
      <c r="C7" s="25">
        <v>117.8</v>
      </c>
      <c r="D7" s="25">
        <v>19.100000000000001</v>
      </c>
      <c r="E7" s="25">
        <f t="shared" si="0"/>
        <v>1.2810333672477277</v>
      </c>
      <c r="F7" s="25"/>
      <c r="G7" s="26"/>
      <c r="H7" s="26"/>
      <c r="I7" s="26">
        <f t="shared" ref="I7:I8" si="1">LOG10(C7)</f>
        <v>2.0711452904510828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8" t="s">
        <v>346</v>
      </c>
      <c r="U7" s="25"/>
      <c r="V7" s="25"/>
      <c r="W7" s="26"/>
      <c r="X7" s="26"/>
      <c r="Y7" s="26"/>
    </row>
    <row r="8" spans="1:26">
      <c r="A8">
        <v>128</v>
      </c>
      <c r="B8" s="28" t="s">
        <v>325</v>
      </c>
      <c r="C8" s="25">
        <v>222.1</v>
      </c>
      <c r="D8" s="25">
        <v>24.8</v>
      </c>
      <c r="E8" s="25">
        <f t="shared" si="0"/>
        <v>1.3944516808262162</v>
      </c>
      <c r="F8" s="25"/>
      <c r="G8" s="26"/>
      <c r="H8" s="26"/>
      <c r="I8" s="26">
        <f t="shared" si="1"/>
        <v>2.346548558548474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8" t="s">
        <v>347</v>
      </c>
      <c r="U8" s="25"/>
      <c r="V8" s="25"/>
      <c r="W8" s="26"/>
      <c r="X8" s="26"/>
      <c r="Y8" s="26"/>
    </row>
    <row r="9" spans="1:26">
      <c r="A9">
        <v>192</v>
      </c>
      <c r="B9" s="28" t="s">
        <v>204</v>
      </c>
      <c r="C9" s="25">
        <v>282.2</v>
      </c>
      <c r="D9" s="25">
        <v>41</v>
      </c>
      <c r="E9" s="25">
        <f t="shared" si="0"/>
        <v>1.6127838567197355</v>
      </c>
      <c r="F9" s="25"/>
      <c r="G9" s="26"/>
      <c r="H9" s="26"/>
      <c r="I9" s="26"/>
      <c r="J9" s="26">
        <f>LOG10(C9)</f>
        <v>2.4505570094183291</v>
      </c>
      <c r="K9" s="26"/>
      <c r="L9" s="26"/>
      <c r="M9" s="26"/>
      <c r="N9" s="26"/>
      <c r="O9" s="26"/>
      <c r="P9" s="26"/>
      <c r="Q9" s="26"/>
      <c r="R9" s="26"/>
      <c r="S9" s="26"/>
      <c r="T9" s="28" t="s">
        <v>380</v>
      </c>
      <c r="U9" s="25"/>
      <c r="V9" s="25"/>
      <c r="W9" s="26"/>
      <c r="X9" s="26"/>
      <c r="Y9" s="26"/>
    </row>
    <row r="10" spans="1:26">
      <c r="A10">
        <v>192</v>
      </c>
      <c r="B10" s="28" t="s">
        <v>204</v>
      </c>
      <c r="C10" s="25">
        <v>2520</v>
      </c>
      <c r="D10" s="25">
        <v>41</v>
      </c>
      <c r="E10" s="25">
        <f t="shared" si="0"/>
        <v>1.6127838567197355</v>
      </c>
      <c r="F10" s="25"/>
      <c r="G10" s="26"/>
      <c r="H10" s="26"/>
      <c r="I10" s="26"/>
      <c r="J10" s="26">
        <f>LOG10(C10)</f>
        <v>3.4014005407815442</v>
      </c>
      <c r="K10" s="26"/>
      <c r="L10" s="26"/>
      <c r="M10" s="26"/>
      <c r="N10" s="26"/>
      <c r="O10" s="26"/>
      <c r="P10" s="26"/>
      <c r="Q10" s="26"/>
      <c r="R10" s="26"/>
      <c r="S10" s="26"/>
      <c r="T10" s="28" t="s">
        <v>381</v>
      </c>
      <c r="U10" s="25"/>
      <c r="V10" s="25"/>
      <c r="W10" s="26"/>
      <c r="X10" s="26"/>
      <c r="Y10" s="26"/>
    </row>
    <row r="11" spans="1:26">
      <c r="A11">
        <v>256</v>
      </c>
      <c r="B11" s="28" t="s">
        <v>205</v>
      </c>
      <c r="C11" s="25">
        <v>12.73</v>
      </c>
      <c r="D11" s="25">
        <v>1.75</v>
      </c>
      <c r="E11" s="25">
        <f t="shared" si="0"/>
        <v>0.24303804868629444</v>
      </c>
      <c r="F11" s="25"/>
      <c r="G11" s="26"/>
      <c r="H11" s="26"/>
      <c r="I11" s="26"/>
      <c r="J11" s="26"/>
      <c r="K11" s="26">
        <f>LOG10($C11)</f>
        <v>1.1048284036536553</v>
      </c>
      <c r="L11" s="26"/>
      <c r="M11" s="26"/>
      <c r="N11" s="26"/>
      <c r="O11" s="26"/>
      <c r="P11" s="26"/>
      <c r="Q11" s="26"/>
      <c r="R11" s="26"/>
      <c r="S11" s="26"/>
      <c r="T11" s="28" t="s">
        <v>349</v>
      </c>
      <c r="U11" s="28"/>
      <c r="V11" s="26"/>
      <c r="W11" s="26"/>
      <c r="X11" s="26"/>
      <c r="Y11" s="26"/>
    </row>
    <row r="12" spans="1:26">
      <c r="A12">
        <v>256</v>
      </c>
      <c r="B12" s="28" t="s">
        <v>321</v>
      </c>
      <c r="C12" s="25">
        <v>1790</v>
      </c>
      <c r="D12" s="25">
        <v>37.46</v>
      </c>
      <c r="E12" s="25">
        <f t="shared" si="0"/>
        <v>1.5735677730392186</v>
      </c>
      <c r="F12" s="25"/>
      <c r="G12" s="26"/>
      <c r="H12" s="26"/>
      <c r="I12" s="26"/>
      <c r="J12" s="26"/>
      <c r="K12" s="26">
        <f t="shared" ref="K12:O26" si="2">LOG10($C12)</f>
        <v>3.2528530309798933</v>
      </c>
      <c r="L12" s="26"/>
      <c r="M12" s="26"/>
      <c r="N12" s="26"/>
      <c r="O12" s="26"/>
      <c r="P12" s="26"/>
      <c r="Q12" s="26"/>
      <c r="R12" s="26"/>
      <c r="S12" s="26"/>
      <c r="T12" s="28" t="s">
        <v>366</v>
      </c>
      <c r="U12" s="28"/>
      <c r="V12" s="26"/>
      <c r="W12" s="26"/>
      <c r="X12" s="26"/>
      <c r="Y12" s="26"/>
    </row>
    <row r="13" spans="1:26">
      <c r="A13">
        <v>256</v>
      </c>
      <c r="B13" s="28" t="s">
        <v>205</v>
      </c>
      <c r="C13" s="25">
        <v>136.97</v>
      </c>
      <c r="D13" s="25">
        <v>9.6300000000000008</v>
      </c>
      <c r="E13" s="25">
        <f t="shared" si="0"/>
        <v>0.98362628712453459</v>
      </c>
      <c r="F13" s="25"/>
      <c r="G13" s="26"/>
      <c r="H13" s="26"/>
      <c r="I13" s="26"/>
      <c r="J13" s="26"/>
      <c r="K13" s="26">
        <f t="shared" si="2"/>
        <v>2.1366254557609317</v>
      </c>
      <c r="L13" s="26"/>
      <c r="M13" s="26"/>
      <c r="N13" s="26"/>
      <c r="O13" s="26"/>
      <c r="P13" s="26"/>
      <c r="Q13" s="26"/>
      <c r="R13" s="26"/>
      <c r="S13" s="26"/>
      <c r="T13" s="28" t="s">
        <v>352</v>
      </c>
      <c r="U13" s="28"/>
      <c r="V13" s="26"/>
      <c r="W13" s="26"/>
      <c r="X13" s="26"/>
      <c r="Y13" s="26"/>
    </row>
    <row r="14" spans="1:26">
      <c r="A14">
        <v>256</v>
      </c>
      <c r="B14" s="28" t="s">
        <v>205</v>
      </c>
      <c r="C14" s="25">
        <v>364.4</v>
      </c>
      <c r="D14" s="25">
        <v>25</v>
      </c>
      <c r="E14" s="25">
        <f t="shared" si="0"/>
        <v>1.3979400086720377</v>
      </c>
      <c r="F14" s="25"/>
      <c r="G14" s="26"/>
      <c r="H14" s="26"/>
      <c r="I14" s="26"/>
      <c r="J14" s="26"/>
      <c r="K14" s="26">
        <f t="shared" si="2"/>
        <v>2.5615783683009608</v>
      </c>
      <c r="L14" s="26"/>
      <c r="M14" s="26"/>
      <c r="N14" s="26"/>
      <c r="O14" s="26"/>
      <c r="P14" s="26"/>
      <c r="Q14" s="26"/>
      <c r="R14" s="26"/>
      <c r="S14" s="26"/>
      <c r="T14" s="28" t="s">
        <v>353</v>
      </c>
      <c r="U14" s="28"/>
      <c r="V14" s="26"/>
      <c r="W14" s="26"/>
      <c r="X14" s="26"/>
      <c r="Y14" s="26"/>
    </row>
    <row r="15" spans="1:26">
      <c r="A15">
        <v>256</v>
      </c>
      <c r="B15" s="28" t="s">
        <v>205</v>
      </c>
      <c r="C15" s="25">
        <v>2940.7</v>
      </c>
      <c r="D15" s="25">
        <v>23.6</v>
      </c>
      <c r="E15" s="25">
        <f t="shared" si="0"/>
        <v>1.3729120029701065</v>
      </c>
      <c r="F15" s="25"/>
      <c r="G15" s="26"/>
      <c r="H15" s="26"/>
      <c r="I15" s="26"/>
      <c r="J15" s="26"/>
      <c r="K15" s="26">
        <f t="shared" si="2"/>
        <v>3.4684507215522489</v>
      </c>
      <c r="L15" s="26"/>
      <c r="M15" s="26"/>
      <c r="N15" s="26"/>
      <c r="O15" s="26"/>
      <c r="P15" s="26"/>
      <c r="Q15" s="26"/>
      <c r="R15" s="26"/>
      <c r="S15" s="26"/>
      <c r="T15" s="28" t="s">
        <v>355</v>
      </c>
      <c r="U15" s="28"/>
      <c r="V15" s="26"/>
      <c r="W15" s="26"/>
      <c r="X15" s="26"/>
      <c r="Y15" s="26"/>
    </row>
    <row r="16" spans="1:26">
      <c r="A16">
        <v>256</v>
      </c>
      <c r="B16" s="28" t="s">
        <v>205</v>
      </c>
      <c r="C16" s="25">
        <v>565.94000000000005</v>
      </c>
      <c r="D16" s="25">
        <v>30.2</v>
      </c>
      <c r="E16" s="25">
        <f t="shared" si="0"/>
        <v>1.4800069429571505</v>
      </c>
      <c r="F16" s="25"/>
      <c r="G16" s="26"/>
      <c r="H16" s="26"/>
      <c r="I16" s="26"/>
      <c r="J16" s="26"/>
      <c r="K16" s="26">
        <f t="shared" si="2"/>
        <v>2.7527703904636067</v>
      </c>
      <c r="L16" s="26"/>
      <c r="M16" s="26"/>
      <c r="N16" s="26"/>
      <c r="O16" s="26"/>
      <c r="P16" s="26"/>
      <c r="Q16" s="26"/>
      <c r="R16" s="26"/>
      <c r="S16" s="26"/>
      <c r="T16" s="28" t="s">
        <v>356</v>
      </c>
      <c r="U16" s="28"/>
      <c r="V16" s="26"/>
      <c r="W16" s="26"/>
      <c r="X16" s="26"/>
      <c r="Y16" s="26"/>
    </row>
    <row r="17" spans="1:25">
      <c r="A17">
        <v>256</v>
      </c>
      <c r="B17" s="28" t="s">
        <v>205</v>
      </c>
      <c r="C17" s="25">
        <v>1280.3</v>
      </c>
      <c r="D17" s="25">
        <v>160</v>
      </c>
      <c r="E17" s="25">
        <f t="shared" si="0"/>
        <v>2.2041199826559246</v>
      </c>
      <c r="F17" s="25"/>
      <c r="G17" s="26"/>
      <c r="H17" s="26"/>
      <c r="I17" s="26"/>
      <c r="J17" s="26"/>
      <c r="K17" s="26">
        <f t="shared" si="2"/>
        <v>3.1073117454906738</v>
      </c>
      <c r="L17" s="26"/>
      <c r="M17" s="26"/>
      <c r="N17" s="26"/>
      <c r="O17" s="26"/>
      <c r="P17" s="26"/>
      <c r="Q17" s="26"/>
      <c r="R17" s="26"/>
      <c r="S17" s="26"/>
      <c r="T17" s="28" t="s">
        <v>382</v>
      </c>
      <c r="U17" s="28"/>
      <c r="V17" s="26"/>
      <c r="W17" s="26"/>
      <c r="X17" s="26"/>
      <c r="Y17" s="26"/>
    </row>
    <row r="18" spans="1:25">
      <c r="A18">
        <v>256</v>
      </c>
      <c r="B18" s="28" t="s">
        <v>205</v>
      </c>
      <c r="C18" s="25">
        <v>229.5</v>
      </c>
      <c r="D18" s="25">
        <v>9.4</v>
      </c>
      <c r="E18" s="25">
        <f t="shared" si="0"/>
        <v>0.97312785359969867</v>
      </c>
      <c r="F18" s="25"/>
      <c r="G18" s="26"/>
      <c r="H18" s="26"/>
      <c r="I18" s="26"/>
      <c r="J18" s="26"/>
      <c r="K18" s="26">
        <f t="shared" si="2"/>
        <v>2.3607826898732802</v>
      </c>
      <c r="L18" s="26"/>
      <c r="M18" s="26"/>
      <c r="N18" s="26"/>
      <c r="O18" s="26"/>
      <c r="P18" s="26"/>
      <c r="Q18" s="26"/>
      <c r="R18" s="26"/>
      <c r="S18" s="26"/>
      <c r="T18" s="28" t="s">
        <v>358</v>
      </c>
      <c r="U18" s="28"/>
      <c r="V18" s="26"/>
      <c r="W18" s="26"/>
      <c r="X18" s="26"/>
      <c r="Y18" s="26"/>
    </row>
    <row r="19" spans="1:25">
      <c r="A19">
        <v>256</v>
      </c>
      <c r="B19" s="28" t="s">
        <v>205</v>
      </c>
      <c r="C19" s="25">
        <v>354</v>
      </c>
      <c r="D19" s="25">
        <v>26</v>
      </c>
      <c r="E19" s="25">
        <f t="shared" si="0"/>
        <v>1.414973347970818</v>
      </c>
      <c r="F19" s="25"/>
      <c r="G19" s="26"/>
      <c r="H19" s="26"/>
      <c r="I19" s="26"/>
      <c r="J19" s="26"/>
      <c r="K19" s="26">
        <f t="shared" si="2"/>
        <v>2.5490032620257876</v>
      </c>
      <c r="L19" s="26"/>
      <c r="M19" s="26"/>
      <c r="N19" s="26"/>
      <c r="O19" s="26"/>
      <c r="P19" s="26"/>
      <c r="Q19" s="26"/>
      <c r="R19" s="26"/>
      <c r="S19" s="26"/>
      <c r="T19" s="28" t="s">
        <v>360</v>
      </c>
      <c r="U19" s="28"/>
      <c r="V19" s="26"/>
      <c r="W19" s="26"/>
      <c r="X19" s="26"/>
      <c r="Y19" s="26"/>
    </row>
    <row r="20" spans="1:25">
      <c r="A20">
        <v>300</v>
      </c>
      <c r="B20" s="8" t="s">
        <v>318</v>
      </c>
      <c r="C20" s="25">
        <v>1382</v>
      </c>
      <c r="D20" s="25">
        <v>45</v>
      </c>
      <c r="E20" s="25">
        <f t="shared" si="0"/>
        <v>1.6532125137753437</v>
      </c>
      <c r="F20" s="25"/>
      <c r="G20" s="26"/>
      <c r="H20" s="26"/>
      <c r="I20" s="26"/>
      <c r="J20" s="26"/>
      <c r="K20" s="26"/>
      <c r="L20" s="26">
        <f t="shared" si="2"/>
        <v>3.1405080430381798</v>
      </c>
      <c r="M20" s="26"/>
      <c r="N20" s="26"/>
      <c r="O20" s="26"/>
      <c r="P20" s="26"/>
      <c r="Q20" s="26"/>
      <c r="R20" s="26"/>
      <c r="S20" s="26"/>
      <c r="T20" s="28" t="s">
        <v>361</v>
      </c>
      <c r="U20" s="28"/>
      <c r="V20" s="26"/>
      <c r="W20" s="26"/>
      <c r="X20" s="26"/>
      <c r="Y20" s="26"/>
    </row>
    <row r="21" spans="1:25">
      <c r="A21">
        <v>1024</v>
      </c>
      <c r="B21" s="28" t="s">
        <v>232</v>
      </c>
      <c r="C21" s="25">
        <v>229</v>
      </c>
      <c r="D21" s="25">
        <v>8.0399999999999991</v>
      </c>
      <c r="E21" s="25">
        <f t="shared" si="0"/>
        <v>0.90525604874845123</v>
      </c>
      <c r="F21" s="25"/>
      <c r="G21" s="26"/>
      <c r="H21" s="26"/>
      <c r="I21" s="26"/>
      <c r="J21" s="26"/>
      <c r="K21" s="26"/>
      <c r="L21" s="26"/>
      <c r="M21" s="26">
        <f t="shared" si="2"/>
        <v>2.3598354823398879</v>
      </c>
      <c r="N21" s="26"/>
      <c r="O21" s="26"/>
      <c r="P21" s="26"/>
      <c r="Q21" s="26"/>
      <c r="R21" s="26"/>
      <c r="S21" s="26"/>
      <c r="T21" s="28" t="s">
        <v>363</v>
      </c>
      <c r="U21" s="28"/>
      <c r="V21" s="26"/>
      <c r="W21" s="25"/>
      <c r="X21" s="25"/>
      <c r="Y21" s="26"/>
    </row>
    <row r="22" spans="1:25">
      <c r="A22">
        <v>1500</v>
      </c>
      <c r="B22" s="28" t="s">
        <v>208</v>
      </c>
      <c r="C22" s="25">
        <v>123.5</v>
      </c>
      <c r="D22" s="25">
        <v>13.18</v>
      </c>
      <c r="E22" s="25">
        <f t="shared" si="0"/>
        <v>1.1199154102579911</v>
      </c>
      <c r="F22" s="25"/>
      <c r="G22" s="26"/>
      <c r="H22" s="26"/>
      <c r="I22" s="26"/>
      <c r="J22" s="26"/>
      <c r="K22" s="26"/>
      <c r="L22" s="26"/>
      <c r="M22" s="25"/>
      <c r="N22" s="26">
        <f t="shared" si="2"/>
        <v>2.0916669575956846</v>
      </c>
      <c r="O22" s="26"/>
      <c r="P22" s="26"/>
      <c r="Q22" s="26"/>
      <c r="R22" s="26"/>
      <c r="S22" s="26"/>
      <c r="T22" s="28" t="s">
        <v>365</v>
      </c>
      <c r="U22" s="28"/>
      <c r="V22" s="26"/>
      <c r="W22" s="26"/>
      <c r="X22" s="26"/>
      <c r="Y22" s="26"/>
    </row>
    <row r="23" spans="1:25">
      <c r="A23">
        <v>1500</v>
      </c>
      <c r="B23" s="28" t="s">
        <v>322</v>
      </c>
      <c r="C23" s="25">
        <v>866</v>
      </c>
      <c r="D23" s="25">
        <v>41.73</v>
      </c>
      <c r="E23" s="25">
        <f t="shared" si="0"/>
        <v>1.6204483847117088</v>
      </c>
      <c r="F23" s="25"/>
      <c r="G23" s="26"/>
      <c r="H23" s="26"/>
      <c r="I23" s="26"/>
      <c r="J23" s="26"/>
      <c r="K23" s="26"/>
      <c r="L23" s="26"/>
      <c r="M23" s="25"/>
      <c r="N23" s="26">
        <f t="shared" si="2"/>
        <v>2.9375178920173468</v>
      </c>
      <c r="O23" s="26"/>
      <c r="P23" s="26"/>
      <c r="Q23" s="26"/>
      <c r="R23" s="26"/>
      <c r="S23" s="26"/>
      <c r="T23" s="28" t="s">
        <v>366</v>
      </c>
      <c r="U23" s="28"/>
      <c r="V23" s="26"/>
      <c r="W23" s="26"/>
      <c r="X23" s="26"/>
      <c r="Y23" s="26"/>
    </row>
    <row r="24" spans="1:25">
      <c r="A24">
        <v>1500</v>
      </c>
      <c r="B24" s="28" t="s">
        <v>208</v>
      </c>
      <c r="C24" s="25">
        <v>61.62</v>
      </c>
      <c r="D24" s="25">
        <v>18.61</v>
      </c>
      <c r="E24" s="25">
        <f t="shared" si="0"/>
        <v>1.269746373130767</v>
      </c>
      <c r="F24" s="25"/>
      <c r="G24" s="26"/>
      <c r="H24" s="26"/>
      <c r="I24" s="26"/>
      <c r="J24" s="26"/>
      <c r="K24" s="26"/>
      <c r="L24" s="26"/>
      <c r="M24" s="25"/>
      <c r="N24" s="26">
        <f t="shared" si="2"/>
        <v>1.7897216939809217</v>
      </c>
      <c r="O24" s="26"/>
      <c r="P24" s="26"/>
      <c r="Q24" s="26"/>
      <c r="R24" s="26"/>
      <c r="S24" s="26"/>
      <c r="T24" s="28" t="s">
        <v>368</v>
      </c>
      <c r="U24" s="28"/>
      <c r="V24" s="26"/>
      <c r="W24" s="26"/>
      <c r="X24" s="26"/>
      <c r="Y24" s="26"/>
    </row>
    <row r="25" spans="1:25">
      <c r="A25">
        <v>1500</v>
      </c>
      <c r="B25" s="28" t="s">
        <v>208</v>
      </c>
      <c r="C25" s="25">
        <v>7.26</v>
      </c>
      <c r="D25" s="25">
        <v>19.63</v>
      </c>
      <c r="E25" s="25">
        <f t="shared" si="0"/>
        <v>1.2929202996000062</v>
      </c>
      <c r="N25" s="26">
        <f t="shared" si="2"/>
        <v>0.86093662070009369</v>
      </c>
      <c r="O25" s="26"/>
      <c r="P25" s="26"/>
      <c r="Q25" s="26"/>
      <c r="R25" s="26"/>
      <c r="S25" s="26"/>
      <c r="T25" s="28" t="s">
        <v>370</v>
      </c>
      <c r="U25" s="30"/>
    </row>
    <row r="26" spans="1:25">
      <c r="B26" s="8" t="s">
        <v>371</v>
      </c>
      <c r="C26" s="30">
        <v>3544</v>
      </c>
      <c r="D26" s="30">
        <v>174</v>
      </c>
      <c r="E26" s="30">
        <f>LOG10(D26)</f>
        <v>2.2405492482825999</v>
      </c>
      <c r="N26" s="17"/>
      <c r="O26" s="17">
        <f t="shared" si="2"/>
        <v>3.5494937132150133</v>
      </c>
      <c r="P26" s="17"/>
      <c r="Q26" s="17"/>
      <c r="R26" s="17"/>
      <c r="S26" s="17"/>
      <c r="T26" s="8" t="s">
        <v>378</v>
      </c>
    </row>
    <row r="27" spans="1:25">
      <c r="B27" s="8" t="s">
        <v>372</v>
      </c>
      <c r="C27" s="30">
        <v>5991</v>
      </c>
      <c r="D27" s="30">
        <v>210</v>
      </c>
      <c r="E27" s="30">
        <f>LOG10(D27)</f>
        <v>2.3222192947339191</v>
      </c>
      <c r="P27">
        <f>LOG10(C27)</f>
        <v>3.777499319590365</v>
      </c>
      <c r="T27" s="8" t="s">
        <v>379</v>
      </c>
    </row>
    <row r="28" spans="1:25">
      <c r="B28" s="8" t="s">
        <v>373</v>
      </c>
      <c r="C28" s="30">
        <v>868</v>
      </c>
      <c r="D28" s="30">
        <v>202</v>
      </c>
      <c r="E28" s="30">
        <f>LOG10(D28)</f>
        <v>2.3053513694466239</v>
      </c>
      <c r="Q28">
        <f>LOG10(C28)</f>
        <v>2.9385197251764921</v>
      </c>
      <c r="T28" s="8" t="s">
        <v>376</v>
      </c>
    </row>
    <row r="29" spans="1:25">
      <c r="B29" s="8" t="s">
        <v>374</v>
      </c>
      <c r="C29" s="30">
        <v>81.400000000000006</v>
      </c>
      <c r="D29" s="30">
        <v>136</v>
      </c>
      <c r="E29" s="30">
        <f>LOG10(D29)</f>
        <v>2.1335389083702174</v>
      </c>
      <c r="R29">
        <f>LOG10(C29)</f>
        <v>1.9106244048892012</v>
      </c>
      <c r="T29" s="8" t="s">
        <v>377</v>
      </c>
    </row>
    <row r="30" spans="1:25">
      <c r="B30" s="8" t="s">
        <v>375</v>
      </c>
      <c r="C30" s="30">
        <v>2700</v>
      </c>
      <c r="D30" s="30">
        <v>12</v>
      </c>
      <c r="E30" s="30">
        <f>LOG10(D30)</f>
        <v>1.0791812460476249</v>
      </c>
      <c r="S30">
        <f>LOG10(C30)</f>
        <v>3.4313637641589874</v>
      </c>
      <c r="T30" s="8" t="s">
        <v>375</v>
      </c>
    </row>
  </sheetData>
  <sortState ref="A3:D24">
    <sortCondition ref="A2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D41" sqref="D41"/>
    </sheetView>
  </sheetViews>
  <sheetFormatPr defaultRowHeight="14.25"/>
  <sheetData>
    <row r="1" spans="1:3">
      <c r="A1" t="s">
        <v>328</v>
      </c>
      <c r="B1" t="s">
        <v>329</v>
      </c>
      <c r="C1" t="s">
        <v>330</v>
      </c>
    </row>
    <row r="2" spans="1:3">
      <c r="A2" s="9">
        <v>97</v>
      </c>
      <c r="B2" s="9">
        <v>58</v>
      </c>
      <c r="C2" s="9">
        <v>92</v>
      </c>
    </row>
    <row r="3" spans="1:3">
      <c r="A3" s="9">
        <v>54.4</v>
      </c>
      <c r="B3" s="9">
        <v>88.6</v>
      </c>
      <c r="C3" s="9">
        <v>87.7</v>
      </c>
    </row>
    <row r="4" spans="1:3">
      <c r="A4" s="9">
        <v>94.54</v>
      </c>
      <c r="B4" s="9">
        <v>66.64</v>
      </c>
      <c r="C4" s="9">
        <v>6.07</v>
      </c>
    </row>
    <row r="5" spans="1:3">
      <c r="A5" s="9">
        <v>87.5</v>
      </c>
      <c r="B5" s="9">
        <v>85.4</v>
      </c>
      <c r="C5" s="9">
        <v>64</v>
      </c>
    </row>
    <row r="6" spans="1:3">
      <c r="A6" s="9">
        <v>91</v>
      </c>
      <c r="B6" s="9">
        <v>43</v>
      </c>
      <c r="C6" s="9">
        <v>53</v>
      </c>
    </row>
    <row r="7" spans="1:3">
      <c r="A7" s="9">
        <v>100</v>
      </c>
      <c r="B7" s="9">
        <v>38</v>
      </c>
      <c r="C7" s="9">
        <v>70</v>
      </c>
    </row>
    <row r="8" spans="1:3">
      <c r="A8" s="9">
        <v>89.2</v>
      </c>
      <c r="B8" s="9">
        <v>83.5</v>
      </c>
      <c r="C8" s="9">
        <v>86.7</v>
      </c>
    </row>
    <row r="9" spans="1:3">
      <c r="A9" s="9">
        <v>12.5</v>
      </c>
      <c r="B9" s="9">
        <v>22</v>
      </c>
      <c r="C9" s="9">
        <v>65.2</v>
      </c>
    </row>
    <row r="10" spans="1:3">
      <c r="A10" s="9">
        <v>80</v>
      </c>
      <c r="B10" s="9">
        <v>61.3</v>
      </c>
      <c r="C10" s="9">
        <v>50</v>
      </c>
    </row>
    <row r="11" spans="1:3">
      <c r="A11" s="9">
        <v>65</v>
      </c>
      <c r="B11" s="9">
        <v>25</v>
      </c>
      <c r="C11" s="9">
        <v>46</v>
      </c>
    </row>
    <row r="12" spans="1:3">
      <c r="A12" s="9">
        <v>100</v>
      </c>
      <c r="B12" s="9">
        <v>83.7</v>
      </c>
      <c r="C12" s="9">
        <v>17.600000000000001</v>
      </c>
    </row>
    <row r="13" spans="1:3">
      <c r="A13" s="9">
        <v>0.5</v>
      </c>
      <c r="B13" s="9">
        <v>34.4</v>
      </c>
      <c r="C13" s="9">
        <v>11.4</v>
      </c>
    </row>
    <row r="14" spans="1:3">
      <c r="A14" s="9">
        <v>40.5</v>
      </c>
      <c r="B14" s="9">
        <v>82.7</v>
      </c>
      <c r="C14" s="9">
        <v>37.700000000000003</v>
      </c>
    </row>
    <row r="15" spans="1:3">
      <c r="A15" s="9">
        <v>59.56</v>
      </c>
      <c r="B15" s="9">
        <v>63.21</v>
      </c>
      <c r="C15" s="9">
        <v>65.069999999999993</v>
      </c>
    </row>
    <row r="16" spans="1:3">
      <c r="A16" s="9">
        <v>39.9</v>
      </c>
      <c r="B16" s="9">
        <v>26.6</v>
      </c>
      <c r="C16" s="9">
        <v>39.700000000000003</v>
      </c>
    </row>
    <row r="17" spans="1:3">
      <c r="A17" s="9">
        <v>87</v>
      </c>
      <c r="B17" s="9">
        <v>84</v>
      </c>
      <c r="C17" s="9">
        <v>89</v>
      </c>
    </row>
    <row r="18" spans="1:3">
      <c r="A18" s="9">
        <v>91.9</v>
      </c>
      <c r="B18" s="9">
        <v>71</v>
      </c>
      <c r="C18" s="9">
        <v>83.2</v>
      </c>
    </row>
    <row r="19" spans="1:3">
      <c r="A19" s="9">
        <v>42</v>
      </c>
      <c r="B19" s="9">
        <v>65.31</v>
      </c>
      <c r="C19" s="9">
        <v>52.04</v>
      </c>
    </row>
    <row r="20" spans="1:3">
      <c r="A20" s="9">
        <v>78</v>
      </c>
      <c r="B20" s="9">
        <v>81</v>
      </c>
      <c r="C20" s="9">
        <v>42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A10" workbookViewId="0">
      <selection activeCell="R24" sqref="R24"/>
    </sheetView>
  </sheetViews>
  <sheetFormatPr defaultRowHeight="14.25"/>
  <cols>
    <col min="1" max="1" width="15.125" customWidth="1"/>
    <col min="17" max="17" width="14.375" customWidth="1"/>
  </cols>
  <sheetData>
    <row r="1" spans="1:18">
      <c r="A1" s="74"/>
      <c r="B1" s="57"/>
      <c r="C1" s="15" t="s">
        <v>302</v>
      </c>
      <c r="D1" s="44" t="s">
        <v>296</v>
      </c>
      <c r="E1" s="44" t="s">
        <v>298</v>
      </c>
      <c r="F1" s="44" t="s">
        <v>300</v>
      </c>
      <c r="G1" s="38" t="s">
        <v>383</v>
      </c>
      <c r="H1" s="60" t="s">
        <v>295</v>
      </c>
      <c r="I1" s="60"/>
      <c r="J1" s="61"/>
      <c r="K1" s="59" t="s">
        <v>398</v>
      </c>
      <c r="L1" s="60"/>
      <c r="M1" s="60"/>
      <c r="N1" s="61"/>
      <c r="O1" s="40" t="s">
        <v>397</v>
      </c>
      <c r="P1" s="40" t="s">
        <v>385</v>
      </c>
      <c r="Q1" s="72" t="s">
        <v>291</v>
      </c>
      <c r="R1" s="8" t="s">
        <v>427</v>
      </c>
    </row>
    <row r="2" spans="1:18">
      <c r="A2" s="74"/>
      <c r="B2" s="58"/>
      <c r="C2" s="16" t="s">
        <v>303</v>
      </c>
      <c r="D2" s="45" t="s">
        <v>297</v>
      </c>
      <c r="E2" s="45" t="s">
        <v>299</v>
      </c>
      <c r="F2" s="45" t="s">
        <v>301</v>
      </c>
      <c r="G2" s="39" t="s">
        <v>384</v>
      </c>
      <c r="H2" s="46" t="s">
        <v>292</v>
      </c>
      <c r="I2" s="4" t="s">
        <v>293</v>
      </c>
      <c r="J2" s="4" t="s">
        <v>294</v>
      </c>
      <c r="K2" s="4" t="s">
        <v>395</v>
      </c>
      <c r="L2" s="46" t="s">
        <v>387</v>
      </c>
      <c r="M2" s="4" t="s">
        <v>396</v>
      </c>
      <c r="N2" s="4" t="s">
        <v>388</v>
      </c>
      <c r="O2" s="4" t="s">
        <v>399</v>
      </c>
      <c r="P2" s="4" t="s">
        <v>386</v>
      </c>
      <c r="Q2" s="73"/>
      <c r="R2" s="8"/>
    </row>
    <row r="3" spans="1:18">
      <c r="A3" s="1" t="s">
        <v>317</v>
      </c>
      <c r="B3" s="1"/>
      <c r="C3" s="41" t="s">
        <v>205</v>
      </c>
      <c r="D3" s="18">
        <v>12.73</v>
      </c>
      <c r="E3" s="18">
        <v>1.75</v>
      </c>
      <c r="F3" s="18">
        <v>7.27</v>
      </c>
      <c r="G3" s="18">
        <v>100</v>
      </c>
      <c r="H3" s="41">
        <v>94.54</v>
      </c>
      <c r="I3" s="41">
        <v>66.64</v>
      </c>
      <c r="J3" s="41">
        <v>6.07</v>
      </c>
      <c r="K3" s="41"/>
      <c r="L3" s="41">
        <v>208</v>
      </c>
      <c r="M3" s="41">
        <v>35.4</v>
      </c>
      <c r="N3" s="41">
        <v>37.799999999999997</v>
      </c>
      <c r="O3" s="41">
        <f>(D3/G3)*1000</f>
        <v>127.3</v>
      </c>
      <c r="P3" s="41">
        <v>28</v>
      </c>
      <c r="Q3" s="41" t="s">
        <v>281</v>
      </c>
      <c r="R3" s="28">
        <f>0.4938*L3+3.41*M3+0.0328*N3</f>
        <v>224.66423999999998</v>
      </c>
    </row>
    <row r="4" spans="1:18">
      <c r="A4" s="42" t="s">
        <v>350</v>
      </c>
      <c r="B4" s="42"/>
      <c r="C4" s="41" t="s">
        <v>321</v>
      </c>
      <c r="D4" s="18">
        <v>1790</v>
      </c>
      <c r="E4" s="18">
        <v>37.46</v>
      </c>
      <c r="F4" s="18">
        <v>47.8</v>
      </c>
      <c r="G4" s="18">
        <v>385</v>
      </c>
      <c r="H4" s="41">
        <v>91</v>
      </c>
      <c r="I4" s="41"/>
      <c r="J4" s="41">
        <v>53</v>
      </c>
      <c r="K4" s="41"/>
      <c r="L4" s="41">
        <v>2756</v>
      </c>
      <c r="M4" s="41">
        <v>912</v>
      </c>
      <c r="N4" s="41">
        <v>29000</v>
      </c>
      <c r="O4" s="41">
        <f>(D4/G4)*1000</f>
        <v>4649.3506493506502</v>
      </c>
      <c r="P4" s="42">
        <v>20</v>
      </c>
      <c r="Q4" s="42" t="s">
        <v>287</v>
      </c>
      <c r="R4" s="28">
        <f t="shared" ref="R4:R20" si="0">0.4938*L4+3.41*M4+0.0328*N4</f>
        <v>5422.0328</v>
      </c>
    </row>
    <row r="5" spans="1:18">
      <c r="A5" s="1" t="s">
        <v>343</v>
      </c>
      <c r="B5" s="1"/>
      <c r="C5" s="41" t="s">
        <v>323</v>
      </c>
      <c r="D5" s="18">
        <v>645.25</v>
      </c>
      <c r="E5" s="18">
        <v>21.2</v>
      </c>
      <c r="F5" s="18">
        <v>30.43</v>
      </c>
      <c r="G5" s="18">
        <v>150</v>
      </c>
      <c r="H5" s="41">
        <v>100</v>
      </c>
      <c r="I5" s="41">
        <v>38</v>
      </c>
      <c r="J5" s="41">
        <v>70</v>
      </c>
      <c r="K5" s="41">
        <v>161</v>
      </c>
      <c r="L5" s="41">
        <v>3036</v>
      </c>
      <c r="M5" s="41">
        <f>K5*1.8</f>
        <v>289.8</v>
      </c>
      <c r="N5" s="41">
        <v>38000</v>
      </c>
      <c r="O5" s="41">
        <f>(D5/G5)*1000</f>
        <v>4301.666666666667</v>
      </c>
      <c r="P5" s="41">
        <v>20</v>
      </c>
      <c r="Q5" s="41" t="s">
        <v>288</v>
      </c>
      <c r="R5" s="28">
        <f t="shared" si="0"/>
        <v>3733.7948000000001</v>
      </c>
    </row>
    <row r="6" spans="1:18">
      <c r="A6" s="1" t="s">
        <v>351</v>
      </c>
      <c r="B6" s="1"/>
      <c r="C6" s="41" t="s">
        <v>205</v>
      </c>
      <c r="D6" s="18">
        <v>136.97</v>
      </c>
      <c r="E6" s="18">
        <v>9.6300000000000008</v>
      </c>
      <c r="F6" s="18">
        <v>14.22</v>
      </c>
      <c r="G6" s="18">
        <v>150</v>
      </c>
      <c r="H6" s="41">
        <v>89.2</v>
      </c>
      <c r="I6" s="41">
        <v>83.5</v>
      </c>
      <c r="J6" s="41">
        <v>86.7</v>
      </c>
      <c r="K6" s="41"/>
      <c r="L6" s="41">
        <v>780</v>
      </c>
      <c r="M6" s="41">
        <v>183</v>
      </c>
      <c r="N6" s="41">
        <v>17496</v>
      </c>
      <c r="O6" s="41">
        <f>(D6/G6)*1000</f>
        <v>913.13333333333333</v>
      </c>
      <c r="P6" s="41">
        <v>28</v>
      </c>
      <c r="Q6" s="41" t="s">
        <v>278</v>
      </c>
      <c r="R6" s="28">
        <f t="shared" si="0"/>
        <v>1583.0628000000002</v>
      </c>
    </row>
    <row r="7" spans="1:18">
      <c r="A7" s="1" t="s">
        <v>345</v>
      </c>
      <c r="B7" s="1"/>
      <c r="C7" s="41" t="s">
        <v>265</v>
      </c>
      <c r="D7" s="18">
        <v>117.8</v>
      </c>
      <c r="E7" s="18">
        <v>19.100000000000001</v>
      </c>
      <c r="F7" s="18">
        <v>6.2</v>
      </c>
      <c r="G7" s="18">
        <v>120</v>
      </c>
      <c r="H7" s="41">
        <v>37</v>
      </c>
      <c r="I7" s="41">
        <v>17.3</v>
      </c>
      <c r="J7" s="41">
        <v>57.7</v>
      </c>
      <c r="K7" s="41">
        <v>120</v>
      </c>
      <c r="L7" s="41">
        <v>727</v>
      </c>
      <c r="M7" s="41">
        <f>K7*1.8</f>
        <v>216</v>
      </c>
      <c r="N7" s="41">
        <v>29600</v>
      </c>
      <c r="O7" s="41">
        <f>(D7/G7)*1000</f>
        <v>981.66666666666674</v>
      </c>
      <c r="P7" s="41">
        <v>28</v>
      </c>
      <c r="Q7" s="41" t="s">
        <v>211</v>
      </c>
      <c r="R7" s="28">
        <f t="shared" si="0"/>
        <v>2066.4326000000001</v>
      </c>
    </row>
    <row r="8" spans="1:18">
      <c r="A8" s="1" t="s">
        <v>353</v>
      </c>
      <c r="B8" s="1"/>
      <c r="C8" s="41" t="s">
        <v>205</v>
      </c>
      <c r="D8" s="18">
        <v>364.4</v>
      </c>
      <c r="E8" s="18">
        <v>25</v>
      </c>
      <c r="F8" s="18">
        <v>14.6</v>
      </c>
      <c r="G8" s="18">
        <v>150</v>
      </c>
      <c r="H8" s="41">
        <v>65</v>
      </c>
      <c r="I8" s="41">
        <v>25</v>
      </c>
      <c r="J8" s="41">
        <v>46</v>
      </c>
      <c r="K8" s="41">
        <v>42.3</v>
      </c>
      <c r="L8" s="41">
        <v>1036</v>
      </c>
      <c r="M8" s="41">
        <f>K8*1.8</f>
        <v>76.14</v>
      </c>
      <c r="N8" s="41">
        <v>18380</v>
      </c>
      <c r="O8" s="41">
        <f>(D8/G8)*1000</f>
        <v>2429.333333333333</v>
      </c>
      <c r="P8" s="41">
        <v>28</v>
      </c>
      <c r="Q8" s="41" t="s">
        <v>211</v>
      </c>
      <c r="R8" s="28">
        <f t="shared" si="0"/>
        <v>1374.0781999999999</v>
      </c>
    </row>
    <row r="9" spans="1:18">
      <c r="A9" s="1" t="s">
        <v>362</v>
      </c>
      <c r="B9" s="1"/>
      <c r="C9" s="41" t="s">
        <v>232</v>
      </c>
      <c r="D9" s="18">
        <v>229</v>
      </c>
      <c r="E9" s="18">
        <v>8.0399999999999991</v>
      </c>
      <c r="F9" s="18">
        <v>28.5</v>
      </c>
      <c r="G9" s="18">
        <v>200</v>
      </c>
      <c r="H9" s="41">
        <v>100</v>
      </c>
      <c r="I9" s="41">
        <v>83.7</v>
      </c>
      <c r="J9" s="41">
        <v>17.600000000000001</v>
      </c>
      <c r="K9" s="41">
        <v>196</v>
      </c>
      <c r="L9" s="41">
        <v>256</v>
      </c>
      <c r="M9" s="41">
        <f t="shared" ref="M9" si="1">K9*1.8</f>
        <v>352.8</v>
      </c>
      <c r="N9" s="41">
        <v>1126.4000000000001</v>
      </c>
      <c r="O9" s="41">
        <f>(D9/G9)*1000</f>
        <v>1145</v>
      </c>
      <c r="P9" s="41">
        <v>28</v>
      </c>
      <c r="Q9" s="41" t="s">
        <v>282</v>
      </c>
      <c r="R9" s="28">
        <f t="shared" si="0"/>
        <v>1366.4067200000002</v>
      </c>
    </row>
    <row r="10" spans="1:18">
      <c r="A10" s="1" t="s">
        <v>356</v>
      </c>
      <c r="B10" s="1"/>
      <c r="C10" s="41" t="s">
        <v>205</v>
      </c>
      <c r="D10" s="18">
        <v>565.94000000000005</v>
      </c>
      <c r="E10" s="18">
        <v>30.2</v>
      </c>
      <c r="F10" s="18">
        <v>22.15</v>
      </c>
      <c r="G10" s="18">
        <v>156</v>
      </c>
      <c r="H10" s="41">
        <v>59.56</v>
      </c>
      <c r="I10" s="41">
        <v>63.21</v>
      </c>
      <c r="J10" s="41">
        <v>65.069999999999993</v>
      </c>
      <c r="K10" s="41"/>
      <c r="L10" s="41">
        <v>2144</v>
      </c>
      <c r="M10" s="41">
        <v>274</v>
      </c>
      <c r="N10" s="41">
        <v>34434</v>
      </c>
      <c r="O10" s="41">
        <f>(D10/G10)*1000</f>
        <v>3627.8205128205132</v>
      </c>
      <c r="P10" s="41">
        <v>28</v>
      </c>
      <c r="Q10" s="41" t="s">
        <v>286</v>
      </c>
      <c r="R10" s="28">
        <f t="shared" si="0"/>
        <v>3122.4823999999999</v>
      </c>
    </row>
    <row r="11" spans="1:18">
      <c r="A11" s="1" t="s">
        <v>347</v>
      </c>
      <c r="B11" s="1"/>
      <c r="C11" s="41" t="s">
        <v>325</v>
      </c>
      <c r="D11" s="18">
        <v>222.1</v>
      </c>
      <c r="E11" s="18">
        <v>24.8</v>
      </c>
      <c r="F11" s="18">
        <v>8.9600000000000009</v>
      </c>
      <c r="G11" s="18">
        <v>100</v>
      </c>
      <c r="H11" s="41">
        <v>39.9</v>
      </c>
      <c r="I11" s="41">
        <v>26.6</v>
      </c>
      <c r="J11" s="41">
        <v>39.700000000000003</v>
      </c>
      <c r="K11" s="41"/>
      <c r="L11" s="41">
        <v>1436</v>
      </c>
      <c r="M11" s="41">
        <v>115</v>
      </c>
      <c r="N11" s="41">
        <v>21060</v>
      </c>
      <c r="O11" s="41">
        <f>(D11/G11)*1000</f>
        <v>2221</v>
      </c>
      <c r="P11" s="41">
        <v>28</v>
      </c>
      <c r="Q11" s="42" t="s">
        <v>286</v>
      </c>
      <c r="R11" s="28">
        <f t="shared" si="0"/>
        <v>1792.0148000000002</v>
      </c>
    </row>
    <row r="12" spans="1:18">
      <c r="A12" s="57" t="s">
        <v>342</v>
      </c>
      <c r="B12" s="57"/>
      <c r="C12" s="43" t="s">
        <v>393</v>
      </c>
      <c r="D12" s="50">
        <v>187.8</v>
      </c>
      <c r="E12" s="49">
        <v>9.6300000000000008</v>
      </c>
      <c r="F12" s="51">
        <v>19.5</v>
      </c>
      <c r="G12" s="52">
        <v>150</v>
      </c>
      <c r="H12" s="43">
        <v>87</v>
      </c>
      <c r="I12" s="43">
        <v>84</v>
      </c>
      <c r="J12" s="47">
        <v>89</v>
      </c>
      <c r="K12" s="43"/>
      <c r="L12" s="43">
        <v>780</v>
      </c>
      <c r="M12" s="43">
        <v>183</v>
      </c>
      <c r="N12" s="47">
        <v>17496</v>
      </c>
      <c r="O12" s="41">
        <f>(D12/G12)*1000</f>
        <v>1252</v>
      </c>
      <c r="P12" s="57">
        <v>28</v>
      </c>
      <c r="Q12" s="43" t="s">
        <v>394</v>
      </c>
      <c r="R12" s="28">
        <f t="shared" si="0"/>
        <v>1583.0628000000002</v>
      </c>
    </row>
    <row r="13" spans="1:18">
      <c r="A13" s="58"/>
      <c r="B13" s="58"/>
      <c r="C13" s="41" t="s">
        <v>311</v>
      </c>
      <c r="D13" s="18">
        <v>84.3</v>
      </c>
      <c r="E13" s="18">
        <v>3.5</v>
      </c>
      <c r="F13" s="18">
        <v>24.1</v>
      </c>
      <c r="G13" s="18">
        <v>100</v>
      </c>
      <c r="H13" s="41">
        <v>90</v>
      </c>
      <c r="I13" s="41">
        <v>51</v>
      </c>
      <c r="J13" s="41">
        <v>49</v>
      </c>
      <c r="K13" s="41"/>
      <c r="L13" s="41">
        <v>198</v>
      </c>
      <c r="M13" s="41">
        <v>27.2</v>
      </c>
      <c r="N13" s="41">
        <v>2448</v>
      </c>
      <c r="O13" s="41">
        <f>(D13/G13)*1000</f>
        <v>843</v>
      </c>
      <c r="P13" s="58"/>
      <c r="Q13" s="43" t="s">
        <v>283</v>
      </c>
      <c r="R13" s="28">
        <f t="shared" si="0"/>
        <v>270.81880000000001</v>
      </c>
    </row>
    <row r="14" spans="1:18">
      <c r="A14" s="1" t="s">
        <v>358</v>
      </c>
      <c r="B14" s="1"/>
      <c r="C14" s="41" t="s">
        <v>205</v>
      </c>
      <c r="D14" s="18">
        <v>229.5</v>
      </c>
      <c r="E14" s="18">
        <v>9.4</v>
      </c>
      <c r="F14" s="18">
        <v>24.42</v>
      </c>
      <c r="G14" s="18">
        <v>100</v>
      </c>
      <c r="H14" s="41">
        <v>91.9</v>
      </c>
      <c r="I14" s="41">
        <v>71</v>
      </c>
      <c r="J14" s="41">
        <v>83.2</v>
      </c>
      <c r="K14" s="41"/>
      <c r="L14" s="41">
        <v>824</v>
      </c>
      <c r="M14" s="41">
        <v>156</v>
      </c>
      <c r="N14" s="41">
        <v>16362</v>
      </c>
      <c r="O14" s="41">
        <f>(D14/G14)*1000</f>
        <v>2295</v>
      </c>
      <c r="P14" s="41">
        <v>28</v>
      </c>
      <c r="Q14" s="41" t="s">
        <v>283</v>
      </c>
      <c r="R14" s="28">
        <f t="shared" si="0"/>
        <v>1475.5248000000001</v>
      </c>
    </row>
    <row r="15" spans="1:18">
      <c r="A15" s="1" t="s">
        <v>359</v>
      </c>
      <c r="B15" s="1"/>
      <c r="C15" s="41" t="s">
        <v>205</v>
      </c>
      <c r="D15" s="18">
        <v>354</v>
      </c>
      <c r="E15" s="18">
        <v>26</v>
      </c>
      <c r="F15" s="18">
        <v>13.6</v>
      </c>
      <c r="G15" s="18">
        <v>150</v>
      </c>
      <c r="H15" s="41">
        <v>78</v>
      </c>
      <c r="I15" s="41">
        <v>81</v>
      </c>
      <c r="J15" s="41">
        <v>42</v>
      </c>
      <c r="K15" s="41"/>
      <c r="L15" s="41">
        <v>2833</v>
      </c>
      <c r="M15" s="41">
        <v>300</v>
      </c>
      <c r="N15" s="41">
        <v>44928</v>
      </c>
      <c r="O15" s="41">
        <f>(D15/G15)*1000</f>
        <v>2360</v>
      </c>
      <c r="P15" s="41">
        <v>28</v>
      </c>
      <c r="Q15" s="41" t="s">
        <v>286</v>
      </c>
      <c r="R15" s="28">
        <f t="shared" si="0"/>
        <v>3895.5738000000001</v>
      </c>
    </row>
    <row r="16" spans="1:18">
      <c r="A16" s="81" t="s">
        <v>445</v>
      </c>
      <c r="C16" s="4" t="s">
        <v>430</v>
      </c>
      <c r="D16" s="84">
        <v>393</v>
      </c>
      <c r="E16" s="1"/>
      <c r="F16" s="1"/>
      <c r="G16" s="84">
        <v>100</v>
      </c>
      <c r="H16" s="4">
        <v>61</v>
      </c>
      <c r="I16" s="4">
        <v>26</v>
      </c>
      <c r="J16" s="4">
        <v>59</v>
      </c>
      <c r="K16" s="41"/>
      <c r="L16" s="4">
        <v>2182</v>
      </c>
      <c r="M16" s="4">
        <v>112</v>
      </c>
      <c r="N16" s="4">
        <v>31410</v>
      </c>
      <c r="O16" s="4">
        <f t="shared" ref="O16:O20" si="2">(D16/G16)*1000</f>
        <v>3930</v>
      </c>
      <c r="P16" s="31">
        <v>28</v>
      </c>
      <c r="Q16" s="41" t="s">
        <v>446</v>
      </c>
      <c r="R16" s="28">
        <f t="shared" si="0"/>
        <v>2489.6396000000004</v>
      </c>
    </row>
    <row r="17" spans="1:18">
      <c r="A17" s="88" t="s">
        <v>436</v>
      </c>
      <c r="B17" s="41"/>
      <c r="C17" s="41" t="s">
        <v>430</v>
      </c>
      <c r="D17" s="41">
        <v>720.15</v>
      </c>
      <c r="E17" s="41"/>
      <c r="F17" s="41"/>
      <c r="G17" s="41">
        <v>200</v>
      </c>
      <c r="H17" s="41">
        <v>100</v>
      </c>
      <c r="I17" s="41">
        <v>30</v>
      </c>
      <c r="J17" s="41">
        <v>82</v>
      </c>
      <c r="K17" s="41">
        <v>131.69999999999999</v>
      </c>
      <c r="L17" s="41">
        <v>3036</v>
      </c>
      <c r="M17" s="41">
        <f>K17*1.8</f>
        <v>237.05999999999997</v>
      </c>
      <c r="N17" s="41">
        <v>44500</v>
      </c>
      <c r="O17" s="41">
        <f t="shared" si="2"/>
        <v>3600.7499999999995</v>
      </c>
      <c r="P17" s="41">
        <v>20</v>
      </c>
      <c r="Q17" s="41" t="s">
        <v>213</v>
      </c>
      <c r="R17" s="28">
        <f t="shared" si="0"/>
        <v>3767.1513999999997</v>
      </c>
    </row>
    <row r="18" spans="1:18">
      <c r="A18" s="88" t="s">
        <v>437</v>
      </c>
      <c r="B18" s="41"/>
      <c r="C18" s="41" t="s">
        <v>438</v>
      </c>
      <c r="D18" s="41">
        <v>906.25</v>
      </c>
      <c r="E18" s="41"/>
      <c r="F18" s="41"/>
      <c r="G18" s="41">
        <v>200</v>
      </c>
      <c r="H18" s="41">
        <v>81.819999999999993</v>
      </c>
      <c r="I18" s="41">
        <v>55.34</v>
      </c>
      <c r="J18" s="41">
        <v>71.66</v>
      </c>
      <c r="K18" s="41">
        <v>129.80000000000001</v>
      </c>
      <c r="L18" s="41">
        <v>2484</v>
      </c>
      <c r="M18" s="41">
        <f>K18*1.8</f>
        <v>233.64000000000001</v>
      </c>
      <c r="N18" s="41">
        <v>38901</v>
      </c>
      <c r="O18" s="41">
        <f t="shared" si="2"/>
        <v>4531.25</v>
      </c>
      <c r="P18" s="41">
        <v>20</v>
      </c>
      <c r="Q18" s="41" t="s">
        <v>213</v>
      </c>
      <c r="R18" s="28">
        <f t="shared" si="0"/>
        <v>3299.2644</v>
      </c>
    </row>
    <row r="19" spans="1:18">
      <c r="A19" s="81" t="s">
        <v>447</v>
      </c>
      <c r="C19" s="41" t="s">
        <v>441</v>
      </c>
      <c r="D19" s="41">
        <v>1171.3</v>
      </c>
      <c r="E19" s="41"/>
      <c r="F19" s="41"/>
      <c r="G19" s="41">
        <v>231.85</v>
      </c>
      <c r="H19" s="41">
        <v>49</v>
      </c>
      <c r="I19" s="41">
        <v>73</v>
      </c>
      <c r="J19" s="41">
        <v>61</v>
      </c>
      <c r="K19" s="41">
        <v>313</v>
      </c>
      <c r="L19" s="41">
        <v>1500</v>
      </c>
      <c r="M19" s="41">
        <f>K19*1.8</f>
        <v>563.4</v>
      </c>
      <c r="N19" s="41">
        <v>33360</v>
      </c>
      <c r="O19" s="41">
        <f t="shared" si="2"/>
        <v>5051.9732585723532</v>
      </c>
      <c r="P19" s="41">
        <v>20</v>
      </c>
      <c r="Q19" s="41" t="s">
        <v>213</v>
      </c>
      <c r="R19" s="28">
        <f t="shared" si="0"/>
        <v>3756.1020000000003</v>
      </c>
    </row>
    <row r="20" spans="1:18">
      <c r="A20" s="88" t="s">
        <v>443</v>
      </c>
      <c r="B20" s="41"/>
      <c r="C20" s="41" t="s">
        <v>269</v>
      </c>
      <c r="D20" s="41">
        <v>147.82</v>
      </c>
      <c r="E20" s="41"/>
      <c r="F20" s="41"/>
      <c r="G20" s="41">
        <v>160</v>
      </c>
      <c r="H20" s="41">
        <v>96.25</v>
      </c>
      <c r="I20" s="41">
        <v>9.2200000000000006</v>
      </c>
      <c r="J20" s="41">
        <v>52.71</v>
      </c>
      <c r="K20" s="41"/>
      <c r="L20" s="41">
        <v>2695</v>
      </c>
      <c r="M20" s="41">
        <v>28</v>
      </c>
      <c r="N20" s="41">
        <v>39090</v>
      </c>
      <c r="O20" s="41">
        <f t="shared" si="2"/>
        <v>923.875</v>
      </c>
      <c r="P20" s="41">
        <v>28</v>
      </c>
      <c r="Q20" s="41" t="s">
        <v>284</v>
      </c>
      <c r="R20" s="28">
        <f t="shared" si="0"/>
        <v>2708.4229999999998</v>
      </c>
    </row>
  </sheetData>
  <mergeCells count="8">
    <mergeCell ref="A12:A13"/>
    <mergeCell ref="B12:B13"/>
    <mergeCell ref="P12:P13"/>
    <mergeCell ref="A1:A2"/>
    <mergeCell ref="B1:B2"/>
    <mergeCell ref="H1:J1"/>
    <mergeCell ref="K1:N1"/>
    <mergeCell ref="Q1:Q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20" sqref="B20"/>
    </sheetView>
  </sheetViews>
  <sheetFormatPr defaultRowHeight="14.25"/>
  <sheetData>
    <row r="1" spans="1:9">
      <c r="A1" t="s">
        <v>400</v>
      </c>
    </row>
    <row r="2" spans="1:9" ht="15" thickBot="1"/>
    <row r="3" spans="1:9">
      <c r="A3" s="80" t="s">
        <v>401</v>
      </c>
      <c r="B3" s="80"/>
    </row>
    <row r="4" spans="1:9">
      <c r="A4" s="77" t="s">
        <v>402</v>
      </c>
      <c r="B4" s="77">
        <v>0.94685472258932202</v>
      </c>
    </row>
    <row r="5" spans="1:9">
      <c r="A5" s="77" t="s">
        <v>403</v>
      </c>
      <c r="B5" s="77">
        <v>0.89653386568970195</v>
      </c>
    </row>
    <row r="6" spans="1:9">
      <c r="A6" s="77" t="s">
        <v>404</v>
      </c>
      <c r="B6" s="77">
        <v>0.81607171444832882</v>
      </c>
    </row>
    <row r="7" spans="1:9">
      <c r="A7" s="77" t="s">
        <v>405</v>
      </c>
      <c r="B7" s="77">
        <v>1036.2440505426196</v>
      </c>
    </row>
    <row r="8" spans="1:9" ht="15" thickBot="1">
      <c r="A8" s="78" t="s">
        <v>406</v>
      </c>
      <c r="B8" s="78">
        <v>18</v>
      </c>
    </row>
    <row r="10" spans="1:9" ht="15" thickBot="1">
      <c r="A10" t="s">
        <v>407</v>
      </c>
    </row>
    <row r="11" spans="1:9">
      <c r="A11" s="79"/>
      <c r="B11" s="79" t="s">
        <v>412</v>
      </c>
      <c r="C11" s="79" t="s">
        <v>413</v>
      </c>
      <c r="D11" s="79" t="s">
        <v>414</v>
      </c>
      <c r="E11" s="79" t="s">
        <v>415</v>
      </c>
      <c r="F11" s="79" t="s">
        <v>416</v>
      </c>
    </row>
    <row r="12" spans="1:9">
      <c r="A12" s="77" t="s">
        <v>408</v>
      </c>
      <c r="B12" s="77">
        <v>3</v>
      </c>
      <c r="C12" s="77">
        <v>139567350.86998358</v>
      </c>
      <c r="D12" s="77">
        <v>46522450.28999453</v>
      </c>
      <c r="E12" s="77">
        <v>43.324990909632824</v>
      </c>
      <c r="F12" s="77">
        <v>2.470523423084443E-7</v>
      </c>
    </row>
    <row r="13" spans="1:9">
      <c r="A13" s="77" t="s">
        <v>409</v>
      </c>
      <c r="B13" s="77">
        <v>15</v>
      </c>
      <c r="C13" s="77">
        <v>16107025.984274628</v>
      </c>
      <c r="D13" s="77">
        <v>1073801.7322849752</v>
      </c>
      <c r="E13" s="77"/>
      <c r="F13" s="77"/>
    </row>
    <row r="14" spans="1:9" ht="15" thickBot="1">
      <c r="A14" s="78" t="s">
        <v>410</v>
      </c>
      <c r="B14" s="78">
        <v>18</v>
      </c>
      <c r="C14" s="78">
        <v>155674376.85425821</v>
      </c>
      <c r="D14" s="78"/>
      <c r="E14" s="78"/>
      <c r="F14" s="78"/>
    </row>
    <row r="15" spans="1:9" ht="15" thickBot="1"/>
    <row r="16" spans="1:9">
      <c r="A16" s="79"/>
      <c r="B16" s="79" t="s">
        <v>417</v>
      </c>
      <c r="C16" s="79" t="s">
        <v>405</v>
      </c>
      <c r="D16" s="79" t="s">
        <v>418</v>
      </c>
      <c r="E16" s="79" t="s">
        <v>419</v>
      </c>
      <c r="F16" s="79" t="s">
        <v>420</v>
      </c>
      <c r="G16" s="79" t="s">
        <v>421</v>
      </c>
      <c r="H16" s="79" t="s">
        <v>422</v>
      </c>
      <c r="I16" s="79" t="s">
        <v>423</v>
      </c>
    </row>
    <row r="17" spans="1:9">
      <c r="A17" s="77" t="s">
        <v>411</v>
      </c>
      <c r="B17" s="77">
        <v>0</v>
      </c>
      <c r="C17" s="77" t="e">
        <v>#N/A</v>
      </c>
      <c r="D17" s="77" t="e">
        <v>#N/A</v>
      </c>
      <c r="E17" s="77" t="e">
        <v>#N/A</v>
      </c>
      <c r="F17" s="77" t="e">
        <v>#N/A</v>
      </c>
      <c r="G17" s="77" t="e">
        <v>#N/A</v>
      </c>
      <c r="H17" s="77" t="e">
        <v>#N/A</v>
      </c>
      <c r="I17" s="77" t="e">
        <v>#N/A</v>
      </c>
    </row>
    <row r="18" spans="1:9">
      <c r="A18" s="77" t="s">
        <v>424</v>
      </c>
      <c r="B18" s="77">
        <v>0.493820734172563</v>
      </c>
      <c r="C18" s="77">
        <v>0.57475156885820045</v>
      </c>
      <c r="D18" s="77">
        <v>0.85918988468980684</v>
      </c>
      <c r="E18" s="77">
        <v>0.40375800035871812</v>
      </c>
      <c r="F18" s="77">
        <v>-0.73123323608001578</v>
      </c>
      <c r="G18" s="77">
        <v>1.7188747044251416</v>
      </c>
      <c r="H18" s="77">
        <v>-0.73123323608001578</v>
      </c>
      <c r="I18" s="77">
        <v>1.7188747044251416</v>
      </c>
    </row>
    <row r="19" spans="1:9">
      <c r="A19" s="77" t="s">
        <v>425</v>
      </c>
      <c r="B19" s="77">
        <v>3.41009554072419</v>
      </c>
      <c r="C19" s="77">
        <v>1.1856329536297734</v>
      </c>
      <c r="D19" s="77">
        <v>2.8761814778210302</v>
      </c>
      <c r="E19" s="77">
        <v>1.1538461410089008E-2</v>
      </c>
      <c r="F19" s="77">
        <v>0.88297872050932114</v>
      </c>
      <c r="G19" s="77">
        <v>5.9372123609390677</v>
      </c>
      <c r="H19" s="77">
        <v>0.88297872050932114</v>
      </c>
      <c r="I19" s="77">
        <v>5.9372123609390677</v>
      </c>
    </row>
    <row r="20" spans="1:9" ht="15" thickBot="1">
      <c r="A20" s="78" t="s">
        <v>426</v>
      </c>
      <c r="B20" s="78">
        <v>3.2809780753782297E-2</v>
      </c>
      <c r="C20" s="78">
        <v>3.6595299486503134E-2</v>
      </c>
      <c r="D20" s="78">
        <v>0.89655724134415238</v>
      </c>
      <c r="E20" s="78">
        <v>0.38411864963515574</v>
      </c>
      <c r="F20" s="78">
        <v>-4.5191253706348619E-2</v>
      </c>
      <c r="G20" s="78">
        <v>0.11081081521391327</v>
      </c>
      <c r="H20" s="78">
        <v>-4.5191253706348619E-2</v>
      </c>
      <c r="I20" s="78">
        <v>0.11081081521391327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图表</vt:lpstr>
      <vt:lpstr>列表</vt:lpstr>
      <vt:lpstr>性能图</vt:lpstr>
      <vt:lpstr>Sheet4</vt:lpstr>
      <vt:lpstr>INT三数据拟合</vt:lpstr>
      <vt:lpstr>INT回归结果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 Guo</dc:creator>
  <cp:lastModifiedBy>simon</cp:lastModifiedBy>
  <dcterms:created xsi:type="dcterms:W3CDTF">2017-11-24T04:27:33Z</dcterms:created>
  <dcterms:modified xsi:type="dcterms:W3CDTF">2017-12-13T12:07:58Z</dcterms:modified>
</cp:coreProperties>
</file>